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oric\OneDrive\00. Дистанционное обучение\30. SMM\ВК ШК\02. Контент\03. Чужие работы на размещение\01. HR-аналитика, рыночная оплата труда, Анна\"/>
    </mc:Choice>
  </mc:AlternateContent>
  <bookViews>
    <workbookView xWindow="0" yWindow="0" windowWidth="28800" windowHeight="11565" activeTab="1"/>
  </bookViews>
  <sheets>
    <sheet name="Анализ" sheetId="3" r:id="rId1"/>
    <sheet name="Критерии" sheetId="1" r:id="rId2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3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C201" i="3"/>
  <c r="C202" i="3"/>
  <c r="C203" i="3"/>
  <c r="C204" i="3"/>
  <c r="C205" i="3"/>
  <c r="C206" i="3"/>
  <c r="C207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C3" i="3"/>
  <c r="D3" i="3"/>
  <c r="B3" i="3"/>
  <c r="A3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H7" i="3"/>
  <c r="G7" i="3"/>
  <c r="I10" i="3"/>
  <c r="L12" i="3"/>
  <c r="M12" i="3"/>
  <c r="P12" i="3"/>
  <c r="L7" i="3"/>
  <c r="L11" i="3"/>
  <c r="L6" i="3"/>
  <c r="L10" i="3"/>
  <c r="L5" i="3"/>
  <c r="L9" i="3"/>
  <c r="L4" i="3"/>
  <c r="L8" i="3"/>
  <c r="L3" i="3"/>
  <c r="N12" i="3"/>
  <c r="M10" i="3"/>
  <c r="P10" i="3"/>
  <c r="M3" i="3"/>
  <c r="P3" i="3"/>
  <c r="M4" i="3"/>
  <c r="P4" i="3"/>
  <c r="M6" i="3"/>
  <c r="P6" i="3"/>
  <c r="M8" i="3"/>
  <c r="P8" i="3"/>
  <c r="M7" i="3"/>
  <c r="P7" i="3"/>
  <c r="M9" i="3"/>
  <c r="P9" i="3"/>
  <c r="M5" i="3"/>
  <c r="P5" i="3"/>
  <c r="M11" i="3"/>
  <c r="P11" i="3"/>
  <c r="N11" i="3"/>
  <c r="N7" i="3"/>
  <c r="N3" i="3"/>
  <c r="N10" i="3"/>
  <c r="N6" i="3"/>
  <c r="N9" i="3"/>
  <c r="N8" i="3"/>
  <c r="N5" i="3"/>
  <c r="N4" i="3"/>
  <c r="N13" i="3"/>
  <c r="O6" i="3"/>
  <c r="I7" i="3"/>
  <c r="O9" i="3"/>
  <c r="O4" i="3"/>
  <c r="O11" i="3"/>
  <c r="O3" i="3"/>
  <c r="O10" i="3"/>
  <c r="O7" i="3"/>
  <c r="O5" i="3"/>
  <c r="O8" i="3"/>
  <c r="O12" i="3"/>
  <c r="O13" i="3"/>
</calcChain>
</file>

<file path=xl/sharedStrings.xml><?xml version="1.0" encoding="utf-8"?>
<sst xmlns="http://schemas.openxmlformats.org/spreadsheetml/2006/main" count="56" uniqueCount="42">
  <si>
    <t>Название организации</t>
  </si>
  <si>
    <t>Регион</t>
  </si>
  <si>
    <t>Название должности</t>
  </si>
  <si>
    <t>Численность сотрудников</t>
  </si>
  <si>
    <t>Ссылка на вакансию</t>
  </si>
  <si>
    <t>Уровень заработной платы</t>
  </si>
  <si>
    <t>БИТ</t>
  </si>
  <si>
    <t>1С</t>
  </si>
  <si>
    <t>Перекресток</t>
  </si>
  <si>
    <t>Верный</t>
  </si>
  <si>
    <t>Первая логистическая</t>
  </si>
  <si>
    <t xml:space="preserve">  Условия работы</t>
  </si>
  <si>
    <t xml:space="preserve">  Требования к кандидату</t>
  </si>
  <si>
    <t xml:space="preserve">  Основные обязанности кандидата</t>
  </si>
  <si>
    <t xml:space="preserve">  Отрасль </t>
  </si>
  <si>
    <t>Офис-менеджер</t>
  </si>
  <si>
    <t>Формирование и печать документов (акты, договоры, счета-фактуры)</t>
  </si>
  <si>
    <t>Прием звонков и работа с клиентами</t>
  </si>
  <si>
    <t>Поиск поставщиков и согласование условий сотрудничества</t>
  </si>
  <si>
    <t>Высшее образование</t>
  </si>
  <si>
    <t>Владение офисной техникой и программами Word, Excel</t>
  </si>
  <si>
    <t>Опыт работы от 1 года</t>
  </si>
  <si>
    <t>Оформление по ТК РФ</t>
  </si>
  <si>
    <t>Форма оплаты: оклад + премия</t>
  </si>
  <si>
    <t>Наша компания</t>
  </si>
  <si>
    <t>Заработная плата</t>
  </si>
  <si>
    <t>%</t>
  </si>
  <si>
    <t>минимальная зарплата</t>
  </si>
  <si>
    <t>максимальная зарплата</t>
  </si>
  <si>
    <t>Служеб</t>
  </si>
  <si>
    <t xml:space="preserve">  Торговля</t>
  </si>
  <si>
    <t xml:space="preserve">  Екатеринбург и Свердловская область</t>
  </si>
  <si>
    <t xml:space="preserve">  100-500</t>
  </si>
  <si>
    <t>да</t>
  </si>
  <si>
    <t>средняя зарплата</t>
  </si>
  <si>
    <t>Шаг, руб.</t>
  </si>
  <si>
    <t>Количество интервалов</t>
  </si>
  <si>
    <t>№</t>
  </si>
  <si>
    <t>Сколько вакансий попадает в интервал, шт.</t>
  </si>
  <si>
    <t>Стоимость от</t>
  </si>
  <si>
    <t>Стоимость до</t>
  </si>
  <si>
    <t>Таблица анализа зарплатных предложений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</si>
</sst>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5" borderId="0" xfId="0" applyFill="1"/>
    <xf numFmtId="0" fontId="1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6" borderId="1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5" borderId="0" xfId="0" applyFont="1" applyFill="1" applyAlignment="1"/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 wrapText="1"/>
    </xf>
    <xf numFmtId="1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horizontal="left" wrapText="1"/>
    </xf>
    <xf numFmtId="0" fontId="0" fillId="7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2" borderId="1" xfId="0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9" xfId="0" applyNumberFormat="1" applyBorder="1"/>
    <xf numFmtId="0" fontId="1" fillId="3" borderId="8" xfId="0" applyFont="1" applyFill="1" applyBorder="1" applyAlignment="1">
      <alignment horizontal="center" vertical="center" wrapText="1"/>
    </xf>
    <xf numFmtId="49" fontId="0" fillId="0" borderId="0" xfId="0" applyNumberFormat="1"/>
    <xf numFmtId="49" fontId="2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зарплатных предложений по вакансии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0590236750040544E-2"/>
          <c:y val="0.11468469319032965"/>
          <c:w val="0.88027233039754027"/>
          <c:h val="0.7164139487421998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Анализ!$L$3:$L$12</c:f>
              <c:strCache>
                <c:ptCount val="10"/>
                <c:pt idx="0">
                  <c:v>40 000</c:v>
                </c:pt>
                <c:pt idx="1">
                  <c:v>42 800</c:v>
                </c:pt>
                <c:pt idx="2">
                  <c:v>45 600</c:v>
                </c:pt>
                <c:pt idx="3">
                  <c:v>48 400</c:v>
                </c:pt>
                <c:pt idx="4">
                  <c:v>51 200</c:v>
                </c:pt>
                <c:pt idx="5">
                  <c:v>54 000</c:v>
                </c:pt>
                <c:pt idx="6">
                  <c:v>56 800</c:v>
                </c:pt>
                <c:pt idx="7">
                  <c:v>59 600</c:v>
                </c:pt>
                <c:pt idx="8">
                  <c:v>62 400</c:v>
                </c:pt>
                <c:pt idx="9">
                  <c:v>65 200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Анализ!$P$3:$P$12</c:f>
              <c:strCache>
                <c:ptCount val="10"/>
                <c:pt idx="0">
                  <c:v>от 40000 до 42799</c:v>
                </c:pt>
                <c:pt idx="1">
                  <c:v>от 42800 до 45599</c:v>
                </c:pt>
                <c:pt idx="2">
                  <c:v>от 45600 до 48399</c:v>
                </c:pt>
                <c:pt idx="3">
                  <c:v>от 48400 до 51199</c:v>
                </c:pt>
                <c:pt idx="4">
                  <c:v>от 51200 до 53999</c:v>
                </c:pt>
                <c:pt idx="5">
                  <c:v>от 54000 до 56799</c:v>
                </c:pt>
                <c:pt idx="6">
                  <c:v>от 56800 до 59599</c:v>
                </c:pt>
                <c:pt idx="7">
                  <c:v>от 59600 до 62399</c:v>
                </c:pt>
                <c:pt idx="8">
                  <c:v>от 62400 до 65199</c:v>
                </c:pt>
                <c:pt idx="9">
                  <c:v>от 65200 до 68000</c:v>
                </c:pt>
              </c:strCache>
            </c:strRef>
          </c:cat>
          <c:val>
            <c:numRef>
              <c:f>Анализ!$O$3:$O$12</c:f>
              <c:numCache>
                <c:formatCode>0</c:formatCode>
                <c:ptCount val="10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40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51-454A-914D-313038417D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48074896"/>
        <c:axId val="1"/>
      </c:barChart>
      <c:catAx>
        <c:axId val="348074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200" b="1"/>
                  <a:t>Уровень заработной платы,</a:t>
                </a:r>
                <a:r>
                  <a:rPr lang="ru-RU" sz="1200" b="1" baseline="0"/>
                  <a:t> руб.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200" b="1"/>
                  <a:t>Процент от общего числа вакансий,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8074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13</xdr:row>
      <xdr:rowOff>180976</xdr:rowOff>
    </xdr:from>
    <xdr:to>
      <xdr:col>18</xdr:col>
      <xdr:colOff>76200</xdr:colOff>
      <xdr:row>36</xdr:row>
      <xdr:rowOff>180975</xdr:rowOff>
    </xdr:to>
    <xdr:graphicFrame macro="">
      <xdr:nvGraphicFramePr>
        <xdr:cNvPr id="2" name="Диаграмма 22">
          <a:extLst>
            <a:ext uri="{FF2B5EF4-FFF2-40B4-BE49-F238E27FC236}">
              <a16:creationId xmlns:a16="http://schemas.microsoft.com/office/drawing/2014/main" id="{58852C2A-535A-45F3-AE7C-67F6000AE4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5"/>
  <sheetViews>
    <sheetView zoomScaleNormal="100" workbookViewId="0">
      <selection activeCell="G6" sqref="G6"/>
    </sheetView>
  </sheetViews>
  <sheetFormatPr defaultRowHeight="15" customHeight="1" x14ac:dyDescent="0.25"/>
  <cols>
    <col min="1" max="1" width="21.28515625" style="35" customWidth="1"/>
    <col min="2" max="2" width="23.85546875" style="35" customWidth="1"/>
    <col min="3" max="3" width="18.85546875" style="36" customWidth="1"/>
    <col min="4" max="4" width="6.85546875" hidden="1" customWidth="1"/>
    <col min="5" max="5" width="5.5703125" customWidth="1"/>
    <col min="6" max="6" width="3.85546875" customWidth="1"/>
    <col min="7" max="7" width="14.85546875" style="3" customWidth="1"/>
    <col min="8" max="8" width="14.42578125" style="3" customWidth="1"/>
    <col min="9" max="9" width="9.28515625" customWidth="1"/>
    <col min="10" max="10" width="6.5703125" customWidth="1"/>
    <col min="11" max="11" width="0.28515625" style="1" hidden="1" customWidth="1"/>
    <col min="12" max="12" width="10.42578125" customWidth="1"/>
    <col min="13" max="13" width="11.140625" customWidth="1"/>
    <col min="14" max="14" width="10.7109375" customWidth="1"/>
    <col min="15" max="15" width="9.140625" customWidth="1"/>
    <col min="16" max="16" width="5.85546875" style="42" customWidth="1"/>
    <col min="17" max="17" width="9.140625" customWidth="1"/>
  </cols>
  <sheetData>
    <row r="1" spans="1:17" ht="17.25" customHeight="1" x14ac:dyDescent="0.25">
      <c r="A1" s="44" t="s">
        <v>2</v>
      </c>
      <c r="B1" s="44" t="s">
        <v>0</v>
      </c>
      <c r="C1" s="46" t="s">
        <v>25</v>
      </c>
      <c r="D1" t="s">
        <v>29</v>
      </c>
      <c r="L1" s="27" t="s">
        <v>41</v>
      </c>
      <c r="M1" s="4"/>
      <c r="N1" s="4"/>
      <c r="O1" s="4"/>
    </row>
    <row r="2" spans="1:17" ht="44.25" customHeight="1" x14ac:dyDescent="0.25">
      <c r="A2" s="45"/>
      <c r="B2" s="45"/>
      <c r="C2" s="47"/>
      <c r="K2" s="29" t="s">
        <v>37</v>
      </c>
      <c r="L2" s="5" t="s">
        <v>39</v>
      </c>
      <c r="M2" s="5" t="s">
        <v>40</v>
      </c>
      <c r="N2" s="5" t="s">
        <v>38</v>
      </c>
      <c r="O2" s="5" t="s">
        <v>26</v>
      </c>
    </row>
    <row r="3" spans="1:17" ht="15" customHeight="1" x14ac:dyDescent="0.25">
      <c r="A3" s="35" t="str">
        <f>Критерии!G4</f>
        <v>Офис-менеджер</v>
      </c>
      <c r="B3" s="35" t="str">
        <f>Критерии!A4</f>
        <v>БИТ</v>
      </c>
      <c r="C3" s="36">
        <f>Критерии!C4</f>
        <v>49000</v>
      </c>
      <c r="D3">
        <f>IF(C3&lt;&gt;0,C3,"")</f>
        <v>49000</v>
      </c>
      <c r="K3" s="28">
        <v>0</v>
      </c>
      <c r="L3" s="37">
        <f>G7 + K3*I10</f>
        <v>40000</v>
      </c>
      <c r="M3" s="37">
        <f>L3+I10-1</f>
        <v>42799</v>
      </c>
      <c r="N3" s="15">
        <f>COUNTIFS(C3:C224, "&gt;="&amp;L3, C3:C224, "&lt;"&amp;L4)</f>
        <v>1</v>
      </c>
      <c r="O3" s="30">
        <f>N3/N13*100</f>
        <v>20</v>
      </c>
      <c r="P3" s="42" t="str">
        <f>"от "&amp;L3&amp;" до "&amp;M3</f>
        <v>от 40000 до 42799</v>
      </c>
      <c r="Q3" s="41"/>
    </row>
    <row r="4" spans="1:17" ht="15" customHeight="1" x14ac:dyDescent="0.25">
      <c r="A4" s="35" t="str">
        <f>Критерии!G5</f>
        <v>Офис-менеджер</v>
      </c>
      <c r="B4" s="35" t="str">
        <f>Критерии!A5</f>
        <v>1С</v>
      </c>
      <c r="C4" s="36">
        <f>Критерии!C5</f>
        <v>40000</v>
      </c>
      <c r="D4">
        <f t="shared" ref="D4:D24" si="0">IF(C4&lt;&gt;0,C4,"")</f>
        <v>40000</v>
      </c>
      <c r="K4" s="28">
        <v>1</v>
      </c>
      <c r="L4" s="37">
        <f>G7 + K4*I10</f>
        <v>42800</v>
      </c>
      <c r="M4" s="37">
        <f>L4+I10 - 1</f>
        <v>45599</v>
      </c>
      <c r="N4" s="15">
        <f>COUNTIFS(C3:C224, "&gt;="&amp;L4, C3:C224, "&lt;"&amp;L5)</f>
        <v>0</v>
      </c>
      <c r="O4" s="30">
        <f>N4/N13*100</f>
        <v>0</v>
      </c>
      <c r="P4" s="42" t="str">
        <f t="shared" ref="P4:P12" si="1">"от "&amp;L4&amp;" до "&amp;M4</f>
        <v>от 42800 до 45599</v>
      </c>
    </row>
    <row r="5" spans="1:17" ht="15" customHeight="1" x14ac:dyDescent="0.25">
      <c r="A5" s="35" t="str">
        <f>Критерии!G6</f>
        <v>Офис-менеджер</v>
      </c>
      <c r="B5" s="35" t="str">
        <f>Критерии!A6</f>
        <v>Первая логистическая</v>
      </c>
      <c r="C5" s="36">
        <f>Критерии!C6</f>
        <v>55000</v>
      </c>
      <c r="D5">
        <f t="shared" si="0"/>
        <v>55000</v>
      </c>
      <c r="K5" s="28">
        <v>2</v>
      </c>
      <c r="L5" s="37">
        <f>G7 + K5*I10</f>
        <v>45600</v>
      </c>
      <c r="M5" s="37">
        <f>L5+I10 - 1</f>
        <v>48399</v>
      </c>
      <c r="N5" s="15">
        <f>COUNTIFS(C3:C224, "&gt;="&amp;L5, C3:C224, "&lt;"&amp;L6)</f>
        <v>0</v>
      </c>
      <c r="O5" s="30">
        <f>N5/N13*100</f>
        <v>0</v>
      </c>
      <c r="P5" s="42" t="str">
        <f t="shared" si="1"/>
        <v>от 45600 до 48399</v>
      </c>
    </row>
    <row r="6" spans="1:17" ht="30" customHeight="1" x14ac:dyDescent="0.25">
      <c r="A6" s="35" t="str">
        <f>Критерии!G7</f>
        <v>Офис-менеджер</v>
      </c>
      <c r="B6" s="35" t="str">
        <f>Критерии!A7</f>
        <v>Перекресток</v>
      </c>
      <c r="C6" s="36">
        <f>Критерии!C7</f>
        <v>51000</v>
      </c>
      <c r="D6">
        <f t="shared" si="0"/>
        <v>51000</v>
      </c>
      <c r="G6" s="40" t="s">
        <v>27</v>
      </c>
      <c r="H6" s="40" t="s">
        <v>28</v>
      </c>
      <c r="I6" s="40" t="s">
        <v>34</v>
      </c>
      <c r="K6" s="28">
        <v>3</v>
      </c>
      <c r="L6" s="37">
        <f>G7 + K6*I10</f>
        <v>48400</v>
      </c>
      <c r="M6" s="37">
        <f>L6+I10 - 1</f>
        <v>51199</v>
      </c>
      <c r="N6" s="15">
        <f>COUNTIFS(C3:C224, "&gt;="&amp;L6, C3:C224, "&lt;"&amp;L7)</f>
        <v>2</v>
      </c>
      <c r="O6" s="30">
        <f>N6/N13*100</f>
        <v>40</v>
      </c>
      <c r="P6" s="42" t="str">
        <f t="shared" si="1"/>
        <v>от 48400 до 51199</v>
      </c>
    </row>
    <row r="7" spans="1:17" ht="15" customHeight="1" x14ac:dyDescent="0.25">
      <c r="A7" s="35" t="str">
        <f>Критерии!G8</f>
        <v>Офис-менеджер</v>
      </c>
      <c r="B7" s="35" t="str">
        <f>Критерии!A8</f>
        <v>Верный</v>
      </c>
      <c r="C7" s="36">
        <f>Критерии!C8</f>
        <v>68000</v>
      </c>
      <c r="D7">
        <f t="shared" si="0"/>
        <v>68000</v>
      </c>
      <c r="G7" s="9">
        <f>MIN(D3:D132)</f>
        <v>40000</v>
      </c>
      <c r="H7" s="10">
        <f>MAX(D3:D132)</f>
        <v>68000</v>
      </c>
      <c r="I7" s="39">
        <f>SUM(D3:D186)/N13</f>
        <v>52600</v>
      </c>
      <c r="K7" s="28">
        <v>4</v>
      </c>
      <c r="L7" s="37">
        <f>G7 + K7*I10</f>
        <v>51200</v>
      </c>
      <c r="M7" s="37">
        <f>L7+I10 - 1</f>
        <v>53999</v>
      </c>
      <c r="N7" s="15">
        <f>COUNTIFS(C3:C224, "&gt;="&amp;L7, C3:C224, "&lt;"&amp;L8)</f>
        <v>0</v>
      </c>
      <c r="O7" s="30">
        <f>N7/N13*100</f>
        <v>0</v>
      </c>
      <c r="P7" s="42" t="str">
        <f t="shared" si="1"/>
        <v>от 51200 до 53999</v>
      </c>
    </row>
    <row r="8" spans="1:17" ht="15" customHeight="1" x14ac:dyDescent="0.25">
      <c r="A8" s="35">
        <f>Критерии!G9</f>
        <v>0</v>
      </c>
      <c r="B8" s="35">
        <f>Критерии!A9</f>
        <v>0</v>
      </c>
      <c r="C8" s="36">
        <f>Критерии!C9</f>
        <v>0</v>
      </c>
      <c r="D8" t="str">
        <f t="shared" si="0"/>
        <v/>
      </c>
      <c r="K8" s="28">
        <v>5</v>
      </c>
      <c r="L8" s="37">
        <f>G7 + K8*I10</f>
        <v>54000</v>
      </c>
      <c r="M8" s="37">
        <f>L8+I10 - 1</f>
        <v>56799</v>
      </c>
      <c r="N8" s="15">
        <f>COUNTIFS(C3:C224, "&gt;="&amp;L8, C3:C224, "&lt;"&amp;L9)</f>
        <v>1</v>
      </c>
      <c r="O8" s="30">
        <f>N8/N13*100</f>
        <v>20</v>
      </c>
      <c r="P8" s="42" t="str">
        <f t="shared" si="1"/>
        <v>от 54000 до 56799</v>
      </c>
    </row>
    <row r="9" spans="1:17" ht="15" customHeight="1" x14ac:dyDescent="0.25">
      <c r="A9" s="35">
        <f>Критерии!G10</f>
        <v>0</v>
      </c>
      <c r="B9" s="35">
        <f>Критерии!A10</f>
        <v>0</v>
      </c>
      <c r="C9" s="36">
        <f>Критерии!C10</f>
        <v>0</v>
      </c>
      <c r="D9" t="str">
        <f t="shared" si="0"/>
        <v/>
      </c>
      <c r="G9" s="11" t="s">
        <v>36</v>
      </c>
      <c r="H9" s="7"/>
      <c r="I9" s="8">
        <v>10</v>
      </c>
      <c r="K9" s="28">
        <v>6</v>
      </c>
      <c r="L9" s="37">
        <f>G7 + K9*I10</f>
        <v>56800</v>
      </c>
      <c r="M9" s="37">
        <f>L9+I10 - 1</f>
        <v>59599</v>
      </c>
      <c r="N9" s="15">
        <f>COUNTIFS(C3:C224, "&gt;="&amp;L9, C3:C224, "&lt;"&amp;L10)</f>
        <v>0</v>
      </c>
      <c r="O9" s="30">
        <f>N9/N13*100</f>
        <v>0</v>
      </c>
      <c r="P9" s="42" t="str">
        <f t="shared" si="1"/>
        <v>от 56800 до 59599</v>
      </c>
    </row>
    <row r="10" spans="1:17" ht="15" customHeight="1" x14ac:dyDescent="0.25">
      <c r="A10" s="35">
        <f>Критерии!G11</f>
        <v>0</v>
      </c>
      <c r="B10" s="35">
        <f>Критерии!A11</f>
        <v>0</v>
      </c>
      <c r="C10" s="36">
        <f>Критерии!C11</f>
        <v>0</v>
      </c>
      <c r="D10" t="str">
        <f t="shared" si="0"/>
        <v/>
      </c>
      <c r="G10" s="12" t="s">
        <v>35</v>
      </c>
      <c r="H10" s="6"/>
      <c r="I10" s="38">
        <f>(H7-G7)/I9</f>
        <v>2800</v>
      </c>
      <c r="K10" s="28">
        <v>7</v>
      </c>
      <c r="L10" s="37">
        <f>G7 + K10*I10</f>
        <v>59600</v>
      </c>
      <c r="M10" s="37">
        <f>L10+I10 - 1</f>
        <v>62399</v>
      </c>
      <c r="N10" s="15">
        <f>COUNTIFS(C3:C224, "&gt;="&amp;L10, C3:C224, "&lt;"&amp;L11)</f>
        <v>0</v>
      </c>
      <c r="O10" s="30">
        <f>N10/N13*100</f>
        <v>0</v>
      </c>
      <c r="P10" s="42" t="str">
        <f t="shared" si="1"/>
        <v>от 59600 до 62399</v>
      </c>
    </row>
    <row r="11" spans="1:17" ht="15" customHeight="1" x14ac:dyDescent="0.25">
      <c r="A11" s="35">
        <f>Критерии!G12</f>
        <v>0</v>
      </c>
      <c r="B11" s="35">
        <f>Критерии!A12</f>
        <v>0</v>
      </c>
      <c r="C11" s="36">
        <f>Критерии!C12</f>
        <v>0</v>
      </c>
      <c r="D11" t="str">
        <f t="shared" si="0"/>
        <v/>
      </c>
      <c r="K11" s="28">
        <v>8</v>
      </c>
      <c r="L11" s="37">
        <f>G7 + K11*I10</f>
        <v>62400</v>
      </c>
      <c r="M11" s="37">
        <f>L11+I10 - 1</f>
        <v>65199</v>
      </c>
      <c r="N11" s="15">
        <f>COUNTIFS(C3:C224, "&gt;="&amp;L11, C3:C224, "&lt;"&amp;L12)</f>
        <v>0</v>
      </c>
      <c r="O11" s="30">
        <f>N11/N13*100</f>
        <v>0</v>
      </c>
      <c r="P11" s="42" t="str">
        <f t="shared" si="1"/>
        <v>от 62400 до 65199</v>
      </c>
    </row>
    <row r="12" spans="1:17" ht="15" customHeight="1" x14ac:dyDescent="0.25">
      <c r="A12" s="35">
        <f>Критерии!G13</f>
        <v>0</v>
      </c>
      <c r="B12" s="35">
        <f>Критерии!A13</f>
        <v>0</v>
      </c>
      <c r="C12" s="36">
        <f>Критерии!C13</f>
        <v>0</v>
      </c>
      <c r="D12" t="str">
        <f t="shared" si="0"/>
        <v/>
      </c>
      <c r="K12" s="28">
        <v>9</v>
      </c>
      <c r="L12" s="37">
        <f>G7 + K12*I10</f>
        <v>65200</v>
      </c>
      <c r="M12" s="37">
        <f>L12+I10</f>
        <v>68000</v>
      </c>
      <c r="N12" s="15">
        <f>COUNTIFS(C3:C224, "&gt;="&amp;L12, C3:C224, "&lt;="&amp;M12)</f>
        <v>1</v>
      </c>
      <c r="O12" s="30">
        <f>N12/N13*100</f>
        <v>20</v>
      </c>
      <c r="P12" s="42" t="str">
        <f t="shared" si="1"/>
        <v>от 65200 до 68000</v>
      </c>
    </row>
    <row r="13" spans="1:17" ht="15" customHeight="1" x14ac:dyDescent="0.25">
      <c r="A13" s="35">
        <f>Критерии!G20</f>
        <v>0</v>
      </c>
      <c r="B13" s="35">
        <f>Критерии!A14</f>
        <v>0</v>
      </c>
      <c r="C13" s="36">
        <f>Критерии!C14</f>
        <v>0</v>
      </c>
      <c r="D13" t="str">
        <f t="shared" si="0"/>
        <v/>
      </c>
      <c r="N13" s="34">
        <f>SUM(N3:N12)</f>
        <v>5</v>
      </c>
      <c r="O13" s="34">
        <f>SUM(O3:O12)</f>
        <v>100</v>
      </c>
    </row>
    <row r="14" spans="1:17" ht="15" customHeight="1" x14ac:dyDescent="0.25">
      <c r="A14" s="35">
        <f>Критерии!G21</f>
        <v>0</v>
      </c>
      <c r="B14" s="35">
        <f>Критерии!A15</f>
        <v>0</v>
      </c>
      <c r="C14" s="36">
        <f>Критерии!C15</f>
        <v>0</v>
      </c>
      <c r="D14" t="str">
        <f t="shared" si="0"/>
        <v/>
      </c>
    </row>
    <row r="15" spans="1:17" ht="15" customHeight="1" x14ac:dyDescent="0.25">
      <c r="A15" s="35">
        <f>Критерии!G22</f>
        <v>0</v>
      </c>
      <c r="B15" s="35">
        <f>Критерии!A16</f>
        <v>0</v>
      </c>
      <c r="C15" s="36">
        <f>Критерии!C16</f>
        <v>0</v>
      </c>
      <c r="D15" t="str">
        <f t="shared" si="0"/>
        <v/>
      </c>
    </row>
    <row r="16" spans="1:17" ht="15" customHeight="1" x14ac:dyDescent="0.25">
      <c r="A16" s="35">
        <f>Критерии!G23</f>
        <v>0</v>
      </c>
      <c r="B16" s="35">
        <f>Критерии!A17</f>
        <v>0</v>
      </c>
      <c r="C16" s="36">
        <f>Критерии!C17</f>
        <v>0</v>
      </c>
      <c r="D16" t="str">
        <f t="shared" si="0"/>
        <v/>
      </c>
    </row>
    <row r="17" spans="1:6" ht="15" customHeight="1" x14ac:dyDescent="0.25">
      <c r="A17" s="35">
        <f>Критерии!G24</f>
        <v>0</v>
      </c>
      <c r="B17" s="35">
        <f>Критерии!A18</f>
        <v>0</v>
      </c>
      <c r="C17" s="36">
        <f>Критерии!C18</f>
        <v>0</v>
      </c>
      <c r="D17" t="str">
        <f t="shared" si="0"/>
        <v/>
      </c>
    </row>
    <row r="18" spans="1:6" ht="15" customHeight="1" x14ac:dyDescent="0.25">
      <c r="A18" s="35">
        <f>Критерии!G25</f>
        <v>0</v>
      </c>
      <c r="B18" s="35">
        <f>Критерии!A19</f>
        <v>0</v>
      </c>
      <c r="C18" s="36">
        <f>Критерии!C19</f>
        <v>0</v>
      </c>
      <c r="D18" t="str">
        <f t="shared" si="0"/>
        <v/>
      </c>
    </row>
    <row r="19" spans="1:6" ht="15" customHeight="1" x14ac:dyDescent="0.25">
      <c r="A19" s="35">
        <f>Критерии!G26</f>
        <v>0</v>
      </c>
      <c r="B19" s="35">
        <f>Критерии!A20</f>
        <v>0</v>
      </c>
      <c r="C19" s="36">
        <f>Критерии!C20</f>
        <v>0</v>
      </c>
      <c r="D19" t="str">
        <f t="shared" si="0"/>
        <v/>
      </c>
      <c r="F19" s="48"/>
    </row>
    <row r="20" spans="1:6" ht="15" customHeight="1" x14ac:dyDescent="0.25">
      <c r="A20" s="35">
        <f>Критерии!G27</f>
        <v>0</v>
      </c>
      <c r="B20" s="35">
        <f>Критерии!A21</f>
        <v>0</v>
      </c>
      <c r="C20" s="36">
        <f>Критерии!C21</f>
        <v>0</v>
      </c>
      <c r="D20" t="str">
        <f t="shared" si="0"/>
        <v/>
      </c>
      <c r="F20" s="48"/>
    </row>
    <row r="21" spans="1:6" ht="15" customHeight="1" x14ac:dyDescent="0.25">
      <c r="A21" s="35">
        <f>Критерии!G28</f>
        <v>0</v>
      </c>
      <c r="B21" s="35">
        <f>Критерии!A22</f>
        <v>0</v>
      </c>
      <c r="C21" s="36">
        <f>Критерии!C22</f>
        <v>0</v>
      </c>
      <c r="D21" t="str">
        <f t="shared" si="0"/>
        <v/>
      </c>
      <c r="F21" s="48"/>
    </row>
    <row r="22" spans="1:6" ht="15" customHeight="1" x14ac:dyDescent="0.25">
      <c r="A22" s="35">
        <f>Критерии!G29</f>
        <v>0</v>
      </c>
      <c r="B22" s="35">
        <f>Критерии!A23</f>
        <v>0</v>
      </c>
      <c r="C22" s="36">
        <f>Критерии!C23</f>
        <v>0</v>
      </c>
      <c r="D22" t="str">
        <f t="shared" si="0"/>
        <v/>
      </c>
      <c r="F22" s="48"/>
    </row>
    <row r="23" spans="1:6" ht="15" customHeight="1" x14ac:dyDescent="0.25">
      <c r="A23" s="35">
        <f>Критерии!G30</f>
        <v>0</v>
      </c>
      <c r="B23" s="35">
        <f>Критерии!A24</f>
        <v>0</v>
      </c>
      <c r="C23" s="36">
        <f>Критерии!C24</f>
        <v>0</v>
      </c>
      <c r="D23" t="str">
        <f t="shared" si="0"/>
        <v/>
      </c>
      <c r="F23" s="48"/>
    </row>
    <row r="24" spans="1:6" ht="15" customHeight="1" x14ac:dyDescent="0.25">
      <c r="A24" s="35">
        <f>Критерии!G31</f>
        <v>0</v>
      </c>
      <c r="B24" s="35">
        <f>Критерии!A25</f>
        <v>0</v>
      </c>
      <c r="C24" s="36">
        <f>Критерии!C25</f>
        <v>0</v>
      </c>
      <c r="D24" t="str">
        <f t="shared" si="0"/>
        <v/>
      </c>
      <c r="F24" s="48"/>
    </row>
    <row r="25" spans="1:6" ht="15" customHeight="1" x14ac:dyDescent="0.25">
      <c r="A25" s="35">
        <f>Критерии!G32</f>
        <v>0</v>
      </c>
      <c r="B25" s="35">
        <f>Критерии!A26</f>
        <v>0</v>
      </c>
      <c r="C25" s="36">
        <f>Критерии!C26</f>
        <v>0</v>
      </c>
      <c r="D25" t="str">
        <f t="shared" ref="D25:D61" si="2">IF(C25&lt;&gt;0,C25,"")</f>
        <v/>
      </c>
      <c r="F25" s="48"/>
    </row>
    <row r="26" spans="1:6" ht="15" customHeight="1" x14ac:dyDescent="0.25">
      <c r="A26" s="35">
        <f>Критерии!G33</f>
        <v>0</v>
      </c>
      <c r="B26" s="35">
        <f>Критерии!A27</f>
        <v>0</v>
      </c>
      <c r="C26" s="36">
        <f>Критерии!C27</f>
        <v>0</v>
      </c>
      <c r="D26" t="str">
        <f t="shared" si="2"/>
        <v/>
      </c>
      <c r="F26" s="48"/>
    </row>
    <row r="27" spans="1:6" ht="15" customHeight="1" x14ac:dyDescent="0.25">
      <c r="A27" s="35">
        <f>Критерии!G34</f>
        <v>0</v>
      </c>
      <c r="B27" s="35">
        <f>Критерии!A28</f>
        <v>0</v>
      </c>
      <c r="C27" s="36">
        <f>Критерии!C28</f>
        <v>0</v>
      </c>
      <c r="D27" t="str">
        <f t="shared" si="2"/>
        <v/>
      </c>
      <c r="F27" s="48"/>
    </row>
    <row r="28" spans="1:6" ht="15" customHeight="1" x14ac:dyDescent="0.25">
      <c r="A28" s="35">
        <f>Критерии!G35</f>
        <v>0</v>
      </c>
      <c r="B28" s="35">
        <f>Критерии!A29</f>
        <v>0</v>
      </c>
      <c r="C28" s="36">
        <f>Критерии!C29</f>
        <v>0</v>
      </c>
      <c r="D28" t="str">
        <f t="shared" si="2"/>
        <v/>
      </c>
      <c r="F28" s="48"/>
    </row>
    <row r="29" spans="1:6" ht="15" customHeight="1" x14ac:dyDescent="0.25">
      <c r="A29" s="35">
        <f>Критерии!G36</f>
        <v>0</v>
      </c>
      <c r="B29" s="35">
        <f>Критерии!A30</f>
        <v>0</v>
      </c>
      <c r="C29" s="36">
        <f>Критерии!C30</f>
        <v>0</v>
      </c>
      <c r="D29" t="str">
        <f t="shared" si="2"/>
        <v/>
      </c>
      <c r="F29" s="48"/>
    </row>
    <row r="30" spans="1:6" ht="15" customHeight="1" x14ac:dyDescent="0.25">
      <c r="A30" s="35">
        <f>Критерии!G37</f>
        <v>0</v>
      </c>
      <c r="B30" s="35">
        <f>Критерии!A31</f>
        <v>0</v>
      </c>
      <c r="C30" s="36">
        <f>Критерии!C31</f>
        <v>0</v>
      </c>
      <c r="D30" t="str">
        <f t="shared" si="2"/>
        <v/>
      </c>
      <c r="F30" s="48"/>
    </row>
    <row r="31" spans="1:6" ht="15" customHeight="1" x14ac:dyDescent="0.25">
      <c r="A31" s="35">
        <f>Критерии!G38</f>
        <v>0</v>
      </c>
      <c r="B31" s="35">
        <f>Критерии!A32</f>
        <v>0</v>
      </c>
      <c r="C31" s="36">
        <f>Критерии!C32</f>
        <v>0</v>
      </c>
      <c r="D31" t="str">
        <f t="shared" si="2"/>
        <v/>
      </c>
      <c r="F31" s="48"/>
    </row>
    <row r="32" spans="1:6" ht="15" customHeight="1" x14ac:dyDescent="0.25">
      <c r="A32" s="35">
        <f>Критерии!G39</f>
        <v>0</v>
      </c>
      <c r="B32" s="35">
        <f>Критерии!A33</f>
        <v>0</v>
      </c>
      <c r="C32" s="36">
        <f>Критерии!C33</f>
        <v>0</v>
      </c>
      <c r="D32" t="str">
        <f t="shared" si="2"/>
        <v/>
      </c>
      <c r="F32" s="48"/>
    </row>
    <row r="33" spans="1:15" ht="15" customHeight="1" x14ac:dyDescent="0.25">
      <c r="A33" s="35">
        <f>Критерии!G40</f>
        <v>0</v>
      </c>
      <c r="B33" s="35">
        <f>Критерии!A34</f>
        <v>0</v>
      </c>
      <c r="C33" s="36">
        <f>Критерии!C34</f>
        <v>0</v>
      </c>
      <c r="D33" t="str">
        <f t="shared" si="2"/>
        <v/>
      </c>
    </row>
    <row r="34" spans="1:15" ht="15" customHeight="1" x14ac:dyDescent="0.25">
      <c r="A34" s="35">
        <f>Критерии!G41</f>
        <v>0</v>
      </c>
      <c r="B34" s="35">
        <f>Критерии!A35</f>
        <v>0</v>
      </c>
      <c r="C34" s="36">
        <f>Критерии!C35</f>
        <v>0</v>
      </c>
      <c r="D34" t="str">
        <f t="shared" si="2"/>
        <v/>
      </c>
    </row>
    <row r="35" spans="1:15" ht="15" customHeight="1" x14ac:dyDescent="0.25">
      <c r="A35" s="35">
        <f>Критерии!G42</f>
        <v>0</v>
      </c>
      <c r="B35" s="35">
        <f>Критерии!A36</f>
        <v>0</v>
      </c>
      <c r="C35" s="36">
        <f>Критерии!C36</f>
        <v>0</v>
      </c>
      <c r="D35" t="str">
        <f t="shared" si="2"/>
        <v/>
      </c>
    </row>
    <row r="36" spans="1:15" ht="15" customHeight="1" x14ac:dyDescent="0.25">
      <c r="A36" s="35">
        <f>Критерии!G43</f>
        <v>0</v>
      </c>
      <c r="B36" s="35">
        <f>Критерии!A37</f>
        <v>0</v>
      </c>
      <c r="C36" s="36">
        <f>Критерии!C37</f>
        <v>0</v>
      </c>
      <c r="D36" t="str">
        <f t="shared" si="2"/>
        <v/>
      </c>
    </row>
    <row r="37" spans="1:15" ht="15" customHeight="1" x14ac:dyDescent="0.25">
      <c r="A37" s="35">
        <f>Критерии!G44</f>
        <v>0</v>
      </c>
      <c r="B37" s="35">
        <f>Критерии!A38</f>
        <v>0</v>
      </c>
      <c r="C37" s="36">
        <f>Критерии!C38</f>
        <v>0</v>
      </c>
      <c r="D37" t="str">
        <f t="shared" si="2"/>
        <v/>
      </c>
      <c r="I37" s="43"/>
      <c r="J37" s="43"/>
      <c r="K37" s="43"/>
      <c r="L37" s="43"/>
      <c r="M37" s="43"/>
      <c r="N37" s="43"/>
      <c r="O37" s="43"/>
    </row>
    <row r="38" spans="1:15" ht="15" customHeight="1" x14ac:dyDescent="0.25">
      <c r="A38" s="35">
        <f>Критерии!G45</f>
        <v>0</v>
      </c>
      <c r="B38" s="35">
        <f>Критерии!A39</f>
        <v>0</v>
      </c>
      <c r="C38" s="36">
        <f>Критерии!C39</f>
        <v>0</v>
      </c>
      <c r="D38" t="str">
        <f t="shared" si="2"/>
        <v/>
      </c>
    </row>
    <row r="39" spans="1:15" ht="15" customHeight="1" x14ac:dyDescent="0.25">
      <c r="A39" s="35">
        <f>Критерии!G46</f>
        <v>0</v>
      </c>
      <c r="B39" s="35">
        <f>Критерии!A40</f>
        <v>0</v>
      </c>
      <c r="C39" s="36">
        <f>Критерии!C40</f>
        <v>0</v>
      </c>
      <c r="D39" t="str">
        <f t="shared" si="2"/>
        <v/>
      </c>
    </row>
    <row r="40" spans="1:15" ht="15" customHeight="1" x14ac:dyDescent="0.25">
      <c r="A40" s="35">
        <f>Критерии!G47</f>
        <v>0</v>
      </c>
      <c r="B40" s="35">
        <f>Критерии!A41</f>
        <v>0</v>
      </c>
      <c r="C40" s="36">
        <f>Критерии!C41</f>
        <v>0</v>
      </c>
      <c r="D40" t="str">
        <f t="shared" si="2"/>
        <v/>
      </c>
    </row>
    <row r="41" spans="1:15" ht="15" customHeight="1" x14ac:dyDescent="0.25">
      <c r="A41" s="35">
        <f>Критерии!G48</f>
        <v>0</v>
      </c>
      <c r="B41" s="35">
        <f>Критерии!A42</f>
        <v>0</v>
      </c>
      <c r="C41" s="36">
        <f>Критерии!C42</f>
        <v>0</v>
      </c>
      <c r="D41" t="str">
        <f t="shared" si="2"/>
        <v/>
      </c>
    </row>
    <row r="42" spans="1:15" ht="15" customHeight="1" x14ac:dyDescent="0.25">
      <c r="A42" s="35">
        <f>Критерии!G49</f>
        <v>0</v>
      </c>
      <c r="B42" s="35">
        <f>Критерии!A43</f>
        <v>0</v>
      </c>
      <c r="C42" s="36">
        <f>Критерии!C43</f>
        <v>0</v>
      </c>
      <c r="D42" t="str">
        <f t="shared" si="2"/>
        <v/>
      </c>
    </row>
    <row r="43" spans="1:15" ht="15" customHeight="1" x14ac:dyDescent="0.25">
      <c r="A43" s="35">
        <f>Критерии!G50</f>
        <v>0</v>
      </c>
      <c r="B43" s="35">
        <f>Критерии!A44</f>
        <v>0</v>
      </c>
      <c r="C43" s="36">
        <f>Критерии!C44</f>
        <v>0</v>
      </c>
      <c r="D43" t="str">
        <f t="shared" si="2"/>
        <v/>
      </c>
    </row>
    <row r="44" spans="1:15" ht="15" customHeight="1" x14ac:dyDescent="0.25">
      <c r="A44" s="35">
        <f>Критерии!G51</f>
        <v>0</v>
      </c>
      <c r="B44" s="35">
        <f>Критерии!A45</f>
        <v>0</v>
      </c>
      <c r="C44" s="36">
        <f>Критерии!C45</f>
        <v>0</v>
      </c>
      <c r="D44" t="str">
        <f t="shared" si="2"/>
        <v/>
      </c>
    </row>
    <row r="45" spans="1:15" ht="15" customHeight="1" x14ac:dyDescent="0.25">
      <c r="A45" s="35">
        <f>Критерии!G52</f>
        <v>0</v>
      </c>
      <c r="B45" s="35">
        <f>Критерии!A46</f>
        <v>0</v>
      </c>
      <c r="C45" s="36">
        <f>Критерии!C46</f>
        <v>0</v>
      </c>
      <c r="D45" t="str">
        <f t="shared" si="2"/>
        <v/>
      </c>
    </row>
    <row r="46" spans="1:15" ht="15" customHeight="1" x14ac:dyDescent="0.25">
      <c r="A46" s="35">
        <f>Критерии!G53</f>
        <v>0</v>
      </c>
      <c r="B46" s="35">
        <f>Критерии!A47</f>
        <v>0</v>
      </c>
      <c r="C46" s="36">
        <f>Критерии!C47</f>
        <v>0</v>
      </c>
      <c r="D46" t="str">
        <f t="shared" si="2"/>
        <v/>
      </c>
    </row>
    <row r="47" spans="1:15" ht="15" customHeight="1" x14ac:dyDescent="0.25">
      <c r="A47" s="35">
        <f>Критерии!G54</f>
        <v>0</v>
      </c>
      <c r="B47" s="35">
        <f>Критерии!A48</f>
        <v>0</v>
      </c>
      <c r="C47" s="36">
        <f>Критерии!C48</f>
        <v>0</v>
      </c>
      <c r="D47" t="str">
        <f t="shared" si="2"/>
        <v/>
      </c>
    </row>
    <row r="48" spans="1:15" ht="15" customHeight="1" x14ac:dyDescent="0.25">
      <c r="A48" s="35">
        <f>Критерии!G55</f>
        <v>0</v>
      </c>
      <c r="B48" s="35">
        <f>Критерии!A49</f>
        <v>0</v>
      </c>
      <c r="C48" s="36">
        <f>Критерии!C49</f>
        <v>0</v>
      </c>
      <c r="D48" t="str">
        <f t="shared" si="2"/>
        <v/>
      </c>
    </row>
    <row r="49" spans="1:4" ht="15" customHeight="1" x14ac:dyDescent="0.25">
      <c r="A49" s="35">
        <f>Критерии!G56</f>
        <v>0</v>
      </c>
      <c r="B49" s="35">
        <f>Критерии!A50</f>
        <v>0</v>
      </c>
      <c r="C49" s="36">
        <f>Критерии!C50</f>
        <v>0</v>
      </c>
      <c r="D49" t="str">
        <f t="shared" si="2"/>
        <v/>
      </c>
    </row>
    <row r="50" spans="1:4" ht="15" customHeight="1" x14ac:dyDescent="0.25">
      <c r="A50" s="35">
        <f>Критерии!G57</f>
        <v>0</v>
      </c>
      <c r="B50" s="35">
        <f>Критерии!A51</f>
        <v>0</v>
      </c>
      <c r="C50" s="36">
        <f>Критерии!C51</f>
        <v>0</v>
      </c>
      <c r="D50" t="str">
        <f t="shared" si="2"/>
        <v/>
      </c>
    </row>
    <row r="51" spans="1:4" ht="15" customHeight="1" x14ac:dyDescent="0.25">
      <c r="A51" s="35">
        <f>Критерии!G58</f>
        <v>0</v>
      </c>
      <c r="B51" s="35">
        <f>Критерии!A52</f>
        <v>0</v>
      </c>
      <c r="C51" s="36">
        <f>Критерии!C52</f>
        <v>0</v>
      </c>
      <c r="D51" t="str">
        <f t="shared" si="2"/>
        <v/>
      </c>
    </row>
    <row r="52" spans="1:4" ht="15" customHeight="1" x14ac:dyDescent="0.25">
      <c r="A52" s="35">
        <f>Критерии!G59</f>
        <v>0</v>
      </c>
      <c r="B52" s="35">
        <f>Критерии!A53</f>
        <v>0</v>
      </c>
      <c r="C52" s="36">
        <f>Критерии!C53</f>
        <v>0</v>
      </c>
      <c r="D52" t="str">
        <f t="shared" si="2"/>
        <v/>
      </c>
    </row>
    <row r="53" spans="1:4" ht="15" customHeight="1" x14ac:dyDescent="0.25">
      <c r="A53" s="35">
        <f>Критерии!G60</f>
        <v>0</v>
      </c>
      <c r="B53" s="35">
        <f>Критерии!A54</f>
        <v>0</v>
      </c>
      <c r="C53" s="36">
        <f>Критерии!C54</f>
        <v>0</v>
      </c>
      <c r="D53" t="str">
        <f t="shared" si="2"/>
        <v/>
      </c>
    </row>
    <row r="54" spans="1:4" ht="15" customHeight="1" x14ac:dyDescent="0.25">
      <c r="A54" s="35">
        <f>Критерии!G61</f>
        <v>0</v>
      </c>
      <c r="B54" s="35">
        <f>Критерии!A55</f>
        <v>0</v>
      </c>
      <c r="C54" s="36">
        <f>Критерии!C55</f>
        <v>0</v>
      </c>
      <c r="D54" t="str">
        <f t="shared" si="2"/>
        <v/>
      </c>
    </row>
    <row r="55" spans="1:4" ht="15" customHeight="1" x14ac:dyDescent="0.25">
      <c r="A55" s="35">
        <f>Критерии!G62</f>
        <v>0</v>
      </c>
      <c r="B55" s="35">
        <f>Критерии!A56</f>
        <v>0</v>
      </c>
      <c r="C55" s="36">
        <f>Критерии!C56</f>
        <v>0</v>
      </c>
      <c r="D55" t="str">
        <f t="shared" si="2"/>
        <v/>
      </c>
    </row>
    <row r="56" spans="1:4" ht="15" customHeight="1" x14ac:dyDescent="0.25">
      <c r="A56" s="35">
        <f>Критерии!G63</f>
        <v>0</v>
      </c>
      <c r="B56" s="35">
        <f>Критерии!A57</f>
        <v>0</v>
      </c>
      <c r="C56" s="36">
        <f>Критерии!C57</f>
        <v>0</v>
      </c>
      <c r="D56" t="str">
        <f t="shared" si="2"/>
        <v/>
      </c>
    </row>
    <row r="57" spans="1:4" ht="15" customHeight="1" x14ac:dyDescent="0.25">
      <c r="A57" s="35">
        <f>Критерии!G64</f>
        <v>0</v>
      </c>
      <c r="B57" s="35">
        <f>Критерии!A58</f>
        <v>0</v>
      </c>
      <c r="C57" s="36">
        <f>Критерии!C58</f>
        <v>0</v>
      </c>
      <c r="D57" t="str">
        <f t="shared" si="2"/>
        <v/>
      </c>
    </row>
    <row r="58" spans="1:4" ht="15" customHeight="1" x14ac:dyDescent="0.25">
      <c r="A58" s="35">
        <f>Критерии!G65</f>
        <v>0</v>
      </c>
      <c r="B58" s="35">
        <f>Критерии!A59</f>
        <v>0</v>
      </c>
      <c r="C58" s="36">
        <f>Критерии!C59</f>
        <v>0</v>
      </c>
      <c r="D58" t="str">
        <f t="shared" si="2"/>
        <v/>
      </c>
    </row>
    <row r="59" spans="1:4" ht="15" customHeight="1" x14ac:dyDescent="0.25">
      <c r="A59" s="35">
        <f>Критерии!G66</f>
        <v>0</v>
      </c>
      <c r="B59" s="35">
        <f>Критерии!A60</f>
        <v>0</v>
      </c>
      <c r="C59" s="36">
        <f>Критерии!C60</f>
        <v>0</v>
      </c>
      <c r="D59" t="str">
        <f t="shared" si="2"/>
        <v/>
      </c>
    </row>
    <row r="60" spans="1:4" ht="15" customHeight="1" x14ac:dyDescent="0.25">
      <c r="A60" s="35">
        <f>Критерии!G67</f>
        <v>0</v>
      </c>
      <c r="B60" s="35">
        <f>Критерии!A61</f>
        <v>0</v>
      </c>
      <c r="C60" s="36">
        <f>Критерии!C61</f>
        <v>0</v>
      </c>
      <c r="D60" t="str">
        <f t="shared" si="2"/>
        <v/>
      </c>
    </row>
    <row r="61" spans="1:4" ht="15" customHeight="1" x14ac:dyDescent="0.25">
      <c r="A61" s="35">
        <f>Критерии!G68</f>
        <v>0</v>
      </c>
      <c r="B61" s="35">
        <f>Критерии!A62</f>
        <v>0</v>
      </c>
      <c r="C61" s="36">
        <f>Критерии!C62</f>
        <v>0</v>
      </c>
      <c r="D61" t="str">
        <f t="shared" si="2"/>
        <v/>
      </c>
    </row>
    <row r="62" spans="1:4" ht="15" customHeight="1" x14ac:dyDescent="0.25">
      <c r="A62" s="35">
        <f>Критерии!G69</f>
        <v>0</v>
      </c>
      <c r="B62" s="35">
        <f>Критерии!A63</f>
        <v>0</v>
      </c>
      <c r="C62" s="36">
        <f>Критерии!C63</f>
        <v>0</v>
      </c>
      <c r="D62" t="str">
        <f t="shared" ref="D62:D125" si="3">IF(C62&lt;&gt;0,C62,"")</f>
        <v/>
      </c>
    </row>
    <row r="63" spans="1:4" ht="15" customHeight="1" x14ac:dyDescent="0.25">
      <c r="A63" s="35">
        <f>Критерии!G70</f>
        <v>0</v>
      </c>
      <c r="B63" s="35">
        <f>Критерии!A64</f>
        <v>0</v>
      </c>
      <c r="C63" s="36">
        <f>Критерии!C64</f>
        <v>0</v>
      </c>
      <c r="D63" t="str">
        <f t="shared" si="3"/>
        <v/>
      </c>
    </row>
    <row r="64" spans="1:4" ht="15" customHeight="1" x14ac:dyDescent="0.25">
      <c r="A64" s="35">
        <f>Критерии!G71</f>
        <v>0</v>
      </c>
      <c r="B64" s="35">
        <f>Критерии!A65</f>
        <v>0</v>
      </c>
      <c r="C64" s="36">
        <f>Критерии!C65</f>
        <v>0</v>
      </c>
      <c r="D64" t="str">
        <f t="shared" si="3"/>
        <v/>
      </c>
    </row>
    <row r="65" spans="1:4" ht="15" customHeight="1" x14ac:dyDescent="0.25">
      <c r="A65" s="35">
        <f>Критерии!G72</f>
        <v>0</v>
      </c>
      <c r="B65" s="35">
        <f>Критерии!A66</f>
        <v>0</v>
      </c>
      <c r="C65" s="36">
        <f>Критерии!C66</f>
        <v>0</v>
      </c>
      <c r="D65" t="str">
        <f t="shared" si="3"/>
        <v/>
      </c>
    </row>
    <row r="66" spans="1:4" ht="15" customHeight="1" x14ac:dyDescent="0.25">
      <c r="A66" s="35">
        <f>Критерии!G73</f>
        <v>0</v>
      </c>
      <c r="B66" s="35">
        <f>Критерии!A67</f>
        <v>0</v>
      </c>
      <c r="C66" s="36">
        <f>Критерии!C67</f>
        <v>0</v>
      </c>
      <c r="D66" t="str">
        <f t="shared" si="3"/>
        <v/>
      </c>
    </row>
    <row r="67" spans="1:4" ht="15" customHeight="1" x14ac:dyDescent="0.25">
      <c r="A67" s="35">
        <f>Критерии!G74</f>
        <v>0</v>
      </c>
      <c r="B67" s="35">
        <f>Критерии!A68</f>
        <v>0</v>
      </c>
      <c r="C67" s="36">
        <f>Критерии!C68</f>
        <v>0</v>
      </c>
      <c r="D67" t="str">
        <f t="shared" si="3"/>
        <v/>
      </c>
    </row>
    <row r="68" spans="1:4" ht="15" customHeight="1" x14ac:dyDescent="0.25">
      <c r="A68" s="35">
        <f>Критерии!G75</f>
        <v>0</v>
      </c>
      <c r="B68" s="35">
        <f>Критерии!A69</f>
        <v>0</v>
      </c>
      <c r="C68" s="36">
        <f>Критерии!C69</f>
        <v>0</v>
      </c>
      <c r="D68" t="str">
        <f t="shared" si="3"/>
        <v/>
      </c>
    </row>
    <row r="69" spans="1:4" ht="15" customHeight="1" x14ac:dyDescent="0.25">
      <c r="A69" s="35">
        <f>Критерии!G76</f>
        <v>0</v>
      </c>
      <c r="B69" s="35">
        <f>Критерии!A70</f>
        <v>0</v>
      </c>
      <c r="C69" s="36">
        <f>Критерии!C70</f>
        <v>0</v>
      </c>
      <c r="D69" t="str">
        <f t="shared" si="3"/>
        <v/>
      </c>
    </row>
    <row r="70" spans="1:4" ht="15" customHeight="1" x14ac:dyDescent="0.25">
      <c r="A70" s="35">
        <f>Критерии!G77</f>
        <v>0</v>
      </c>
      <c r="B70" s="35">
        <f>Критерии!A71</f>
        <v>0</v>
      </c>
      <c r="C70" s="36">
        <f>Критерии!C71</f>
        <v>0</v>
      </c>
      <c r="D70" t="str">
        <f t="shared" si="3"/>
        <v/>
      </c>
    </row>
    <row r="71" spans="1:4" ht="15" customHeight="1" x14ac:dyDescent="0.25">
      <c r="A71" s="35">
        <f>Критерии!G78</f>
        <v>0</v>
      </c>
      <c r="B71" s="35">
        <f>Критерии!A72</f>
        <v>0</v>
      </c>
      <c r="C71" s="36">
        <f>Критерии!C72</f>
        <v>0</v>
      </c>
      <c r="D71" t="str">
        <f t="shared" si="3"/>
        <v/>
      </c>
    </row>
    <row r="72" spans="1:4" ht="15" customHeight="1" x14ac:dyDescent="0.25">
      <c r="A72" s="35">
        <f>Критерии!G79</f>
        <v>0</v>
      </c>
      <c r="B72" s="35">
        <f>Критерии!A73</f>
        <v>0</v>
      </c>
      <c r="C72" s="36">
        <f>Критерии!C73</f>
        <v>0</v>
      </c>
      <c r="D72" t="str">
        <f t="shared" si="3"/>
        <v/>
      </c>
    </row>
    <row r="73" spans="1:4" ht="15" customHeight="1" x14ac:dyDescent="0.25">
      <c r="A73" s="35">
        <f>Критерии!G80</f>
        <v>0</v>
      </c>
      <c r="B73" s="35">
        <f>Критерии!A74</f>
        <v>0</v>
      </c>
      <c r="C73" s="36">
        <f>Критерии!C74</f>
        <v>0</v>
      </c>
      <c r="D73" t="str">
        <f t="shared" si="3"/>
        <v/>
      </c>
    </row>
    <row r="74" spans="1:4" ht="15" customHeight="1" x14ac:dyDescent="0.25">
      <c r="A74" s="35">
        <f>Критерии!G81</f>
        <v>0</v>
      </c>
      <c r="B74" s="35">
        <f>Критерии!A75</f>
        <v>0</v>
      </c>
      <c r="C74" s="36">
        <f>Критерии!C75</f>
        <v>0</v>
      </c>
      <c r="D74" t="str">
        <f t="shared" si="3"/>
        <v/>
      </c>
    </row>
    <row r="75" spans="1:4" ht="15" customHeight="1" x14ac:dyDescent="0.25">
      <c r="A75" s="35">
        <f>Критерии!G82</f>
        <v>0</v>
      </c>
      <c r="B75" s="35">
        <f>Критерии!A76</f>
        <v>0</v>
      </c>
      <c r="C75" s="36">
        <f>Критерии!C76</f>
        <v>0</v>
      </c>
      <c r="D75" t="str">
        <f t="shared" si="3"/>
        <v/>
      </c>
    </row>
    <row r="76" spans="1:4" ht="15" customHeight="1" x14ac:dyDescent="0.25">
      <c r="A76" s="35">
        <f>Критерии!G83</f>
        <v>0</v>
      </c>
      <c r="B76" s="35">
        <f>Критерии!A77</f>
        <v>0</v>
      </c>
      <c r="C76" s="36">
        <f>Критерии!C77</f>
        <v>0</v>
      </c>
      <c r="D76" t="str">
        <f t="shared" si="3"/>
        <v/>
      </c>
    </row>
    <row r="77" spans="1:4" ht="15" customHeight="1" x14ac:dyDescent="0.25">
      <c r="A77" s="35">
        <f>Критерии!G84</f>
        <v>0</v>
      </c>
      <c r="B77" s="35">
        <f>Критерии!A78</f>
        <v>0</v>
      </c>
      <c r="C77" s="36">
        <f>Критерии!C78</f>
        <v>0</v>
      </c>
      <c r="D77" t="str">
        <f t="shared" si="3"/>
        <v/>
      </c>
    </row>
    <row r="78" spans="1:4" ht="15" customHeight="1" x14ac:dyDescent="0.25">
      <c r="A78" s="35">
        <f>Критерии!G85</f>
        <v>0</v>
      </c>
      <c r="B78" s="35">
        <f>Критерии!A79</f>
        <v>0</v>
      </c>
      <c r="C78" s="36">
        <f>Критерии!C79</f>
        <v>0</v>
      </c>
      <c r="D78" t="str">
        <f t="shared" si="3"/>
        <v/>
      </c>
    </row>
    <row r="79" spans="1:4" ht="15" customHeight="1" x14ac:dyDescent="0.25">
      <c r="A79" s="35">
        <f>Критерии!G86</f>
        <v>0</v>
      </c>
      <c r="B79" s="35">
        <f>Критерии!A80</f>
        <v>0</v>
      </c>
      <c r="C79" s="36">
        <f>Критерии!C80</f>
        <v>0</v>
      </c>
      <c r="D79" t="str">
        <f t="shared" si="3"/>
        <v/>
      </c>
    </row>
    <row r="80" spans="1:4" ht="15" customHeight="1" x14ac:dyDescent="0.25">
      <c r="A80" s="35">
        <f>Критерии!G87</f>
        <v>0</v>
      </c>
      <c r="B80" s="35">
        <f>Критерии!A81</f>
        <v>0</v>
      </c>
      <c r="C80" s="36">
        <f>Критерии!C81</f>
        <v>0</v>
      </c>
      <c r="D80" t="str">
        <f t="shared" si="3"/>
        <v/>
      </c>
    </row>
    <row r="81" spans="1:4" ht="15" customHeight="1" x14ac:dyDescent="0.25">
      <c r="A81" s="35">
        <f>Критерии!G88</f>
        <v>0</v>
      </c>
      <c r="B81" s="35">
        <f>Критерии!A82</f>
        <v>0</v>
      </c>
      <c r="C81" s="36">
        <f>Критерии!C82</f>
        <v>0</v>
      </c>
      <c r="D81" t="str">
        <f t="shared" si="3"/>
        <v/>
      </c>
    </row>
    <row r="82" spans="1:4" ht="15" customHeight="1" x14ac:dyDescent="0.25">
      <c r="A82" s="35">
        <f>Критерии!G89</f>
        <v>0</v>
      </c>
      <c r="B82" s="35">
        <f>Критерии!A83</f>
        <v>0</v>
      </c>
      <c r="C82" s="36">
        <f>Критерии!C83</f>
        <v>0</v>
      </c>
      <c r="D82" t="str">
        <f t="shared" si="3"/>
        <v/>
      </c>
    </row>
    <row r="83" spans="1:4" ht="15" customHeight="1" x14ac:dyDescent="0.25">
      <c r="A83" s="35">
        <f>Критерии!G90</f>
        <v>0</v>
      </c>
      <c r="B83" s="35">
        <f>Критерии!A84</f>
        <v>0</v>
      </c>
      <c r="C83" s="36">
        <f>Критерии!C84</f>
        <v>0</v>
      </c>
      <c r="D83" t="str">
        <f t="shared" si="3"/>
        <v/>
      </c>
    </row>
    <row r="84" spans="1:4" ht="15" customHeight="1" x14ac:dyDescent="0.25">
      <c r="A84" s="35">
        <f>Критерии!G91</f>
        <v>0</v>
      </c>
      <c r="B84" s="35">
        <f>Критерии!A85</f>
        <v>0</v>
      </c>
      <c r="C84" s="36">
        <f>Критерии!C85</f>
        <v>0</v>
      </c>
      <c r="D84" t="str">
        <f t="shared" si="3"/>
        <v/>
      </c>
    </row>
    <row r="85" spans="1:4" ht="15" customHeight="1" x14ac:dyDescent="0.25">
      <c r="A85" s="35">
        <f>Критерии!G92</f>
        <v>0</v>
      </c>
      <c r="B85" s="35">
        <f>Критерии!A86</f>
        <v>0</v>
      </c>
      <c r="C85" s="36">
        <f>Критерии!C86</f>
        <v>0</v>
      </c>
      <c r="D85" t="str">
        <f t="shared" si="3"/>
        <v/>
      </c>
    </row>
    <row r="86" spans="1:4" ht="15" customHeight="1" x14ac:dyDescent="0.25">
      <c r="A86" s="35">
        <f>Критерии!G93</f>
        <v>0</v>
      </c>
      <c r="B86" s="35">
        <f>Критерии!A87</f>
        <v>0</v>
      </c>
      <c r="C86" s="36">
        <f>Критерии!C87</f>
        <v>0</v>
      </c>
      <c r="D86" t="str">
        <f t="shared" si="3"/>
        <v/>
      </c>
    </row>
    <row r="87" spans="1:4" ht="15" customHeight="1" x14ac:dyDescent="0.25">
      <c r="A87" s="35">
        <f>Критерии!G94</f>
        <v>0</v>
      </c>
      <c r="B87" s="35">
        <f>Критерии!A88</f>
        <v>0</v>
      </c>
      <c r="C87" s="36">
        <f>Критерии!C88</f>
        <v>0</v>
      </c>
      <c r="D87" t="str">
        <f t="shared" si="3"/>
        <v/>
      </c>
    </row>
    <row r="88" spans="1:4" ht="15" customHeight="1" x14ac:dyDescent="0.25">
      <c r="A88" s="35">
        <f>Критерии!G95</f>
        <v>0</v>
      </c>
      <c r="B88" s="35">
        <f>Критерии!A89</f>
        <v>0</v>
      </c>
      <c r="C88" s="36">
        <f>Критерии!C89</f>
        <v>0</v>
      </c>
      <c r="D88" t="str">
        <f t="shared" si="3"/>
        <v/>
      </c>
    </row>
    <row r="89" spans="1:4" ht="15" customHeight="1" x14ac:dyDescent="0.25">
      <c r="A89" s="35">
        <f>Критерии!G96</f>
        <v>0</v>
      </c>
      <c r="B89" s="35">
        <f>Критерии!A90</f>
        <v>0</v>
      </c>
      <c r="C89" s="36">
        <f>Критерии!C90</f>
        <v>0</v>
      </c>
      <c r="D89" t="str">
        <f t="shared" si="3"/>
        <v/>
      </c>
    </row>
    <row r="90" spans="1:4" ht="15" customHeight="1" x14ac:dyDescent="0.25">
      <c r="A90" s="35">
        <f>Критерии!G97</f>
        <v>0</v>
      </c>
      <c r="B90" s="35">
        <f>Критерии!A91</f>
        <v>0</v>
      </c>
      <c r="C90" s="36">
        <f>Критерии!C91</f>
        <v>0</v>
      </c>
      <c r="D90" t="str">
        <f t="shared" si="3"/>
        <v/>
      </c>
    </row>
    <row r="91" spans="1:4" ht="15" customHeight="1" x14ac:dyDescent="0.25">
      <c r="A91" s="35">
        <f>Критерии!G98</f>
        <v>0</v>
      </c>
      <c r="B91" s="35">
        <f>Критерии!A92</f>
        <v>0</v>
      </c>
      <c r="C91" s="36">
        <f>Критерии!C92</f>
        <v>0</v>
      </c>
      <c r="D91" t="str">
        <f t="shared" si="3"/>
        <v/>
      </c>
    </row>
    <row r="92" spans="1:4" ht="15" customHeight="1" x14ac:dyDescent="0.25">
      <c r="A92" s="35">
        <f>Критерии!G99</f>
        <v>0</v>
      </c>
      <c r="B92" s="35">
        <f>Критерии!A93</f>
        <v>0</v>
      </c>
      <c r="C92" s="36">
        <f>Критерии!C93</f>
        <v>0</v>
      </c>
      <c r="D92" t="str">
        <f t="shared" si="3"/>
        <v/>
      </c>
    </row>
    <row r="93" spans="1:4" ht="15" customHeight="1" x14ac:dyDescent="0.25">
      <c r="A93" s="35">
        <f>Критерии!G100</f>
        <v>0</v>
      </c>
      <c r="B93" s="35">
        <f>Критерии!A94</f>
        <v>0</v>
      </c>
      <c r="C93" s="36">
        <f>Критерии!C94</f>
        <v>0</v>
      </c>
      <c r="D93" t="str">
        <f t="shared" si="3"/>
        <v/>
      </c>
    </row>
    <row r="94" spans="1:4" ht="15" customHeight="1" x14ac:dyDescent="0.25">
      <c r="A94" s="35">
        <f>Критерии!G101</f>
        <v>0</v>
      </c>
      <c r="B94" s="35">
        <f>Критерии!A95</f>
        <v>0</v>
      </c>
      <c r="C94" s="36">
        <f>Критерии!C95</f>
        <v>0</v>
      </c>
      <c r="D94" t="str">
        <f t="shared" si="3"/>
        <v/>
      </c>
    </row>
    <row r="95" spans="1:4" ht="15" customHeight="1" x14ac:dyDescent="0.25">
      <c r="A95" s="35">
        <f>Критерии!G102</f>
        <v>0</v>
      </c>
      <c r="B95" s="35">
        <f>Критерии!A96</f>
        <v>0</v>
      </c>
      <c r="C95" s="36">
        <f>Критерии!C96</f>
        <v>0</v>
      </c>
      <c r="D95" t="str">
        <f t="shared" si="3"/>
        <v/>
      </c>
    </row>
    <row r="96" spans="1:4" ht="15" customHeight="1" x14ac:dyDescent="0.25">
      <c r="A96" s="35">
        <f>Критерии!G103</f>
        <v>0</v>
      </c>
      <c r="B96" s="35">
        <f>Критерии!A97</f>
        <v>0</v>
      </c>
      <c r="C96" s="36">
        <f>Критерии!C97</f>
        <v>0</v>
      </c>
      <c r="D96" t="str">
        <f t="shared" si="3"/>
        <v/>
      </c>
    </row>
    <row r="97" spans="1:4" ht="15" customHeight="1" x14ac:dyDescent="0.25">
      <c r="A97" s="35">
        <f>Критерии!G104</f>
        <v>0</v>
      </c>
      <c r="B97" s="35">
        <f>Критерии!A98</f>
        <v>0</v>
      </c>
      <c r="C97" s="36">
        <f>Критерии!C98</f>
        <v>0</v>
      </c>
      <c r="D97" t="str">
        <f t="shared" si="3"/>
        <v/>
      </c>
    </row>
    <row r="98" spans="1:4" ht="15" customHeight="1" x14ac:dyDescent="0.25">
      <c r="A98" s="35">
        <f>Критерии!G105</f>
        <v>0</v>
      </c>
      <c r="B98" s="35">
        <f>Критерии!A99</f>
        <v>0</v>
      </c>
      <c r="C98" s="36">
        <f>Критерии!C99</f>
        <v>0</v>
      </c>
      <c r="D98" t="str">
        <f t="shared" si="3"/>
        <v/>
      </c>
    </row>
    <row r="99" spans="1:4" ht="15" customHeight="1" x14ac:dyDescent="0.25">
      <c r="A99" s="35">
        <f>Критерии!G106</f>
        <v>0</v>
      </c>
      <c r="B99" s="35">
        <f>Критерии!A100</f>
        <v>0</v>
      </c>
      <c r="C99" s="36">
        <f>Критерии!C100</f>
        <v>0</v>
      </c>
      <c r="D99" t="str">
        <f t="shared" si="3"/>
        <v/>
      </c>
    </row>
    <row r="100" spans="1:4" ht="15" customHeight="1" x14ac:dyDescent="0.25">
      <c r="A100" s="35">
        <f>Критерии!G107</f>
        <v>0</v>
      </c>
      <c r="B100" s="35">
        <f>Критерии!A101</f>
        <v>0</v>
      </c>
      <c r="C100" s="36">
        <f>Критерии!C101</f>
        <v>0</v>
      </c>
      <c r="D100" t="str">
        <f t="shared" si="3"/>
        <v/>
      </c>
    </row>
    <row r="101" spans="1:4" ht="15" customHeight="1" x14ac:dyDescent="0.25">
      <c r="A101" s="35">
        <f>Критерии!G108</f>
        <v>0</v>
      </c>
      <c r="B101" s="35">
        <f>Критерии!A102</f>
        <v>0</v>
      </c>
      <c r="C101" s="36">
        <f>Критерии!C102</f>
        <v>0</v>
      </c>
      <c r="D101" t="str">
        <f t="shared" si="3"/>
        <v/>
      </c>
    </row>
    <row r="102" spans="1:4" ht="15" customHeight="1" x14ac:dyDescent="0.25">
      <c r="A102" s="35">
        <f>Критерии!G109</f>
        <v>0</v>
      </c>
      <c r="B102" s="35">
        <f>Критерии!A103</f>
        <v>0</v>
      </c>
      <c r="C102" s="36">
        <f>Критерии!C103</f>
        <v>0</v>
      </c>
      <c r="D102" t="str">
        <f t="shared" si="3"/>
        <v/>
      </c>
    </row>
    <row r="103" spans="1:4" ht="15" customHeight="1" x14ac:dyDescent="0.25">
      <c r="A103" s="35">
        <f>Критерии!G110</f>
        <v>0</v>
      </c>
      <c r="B103" s="35">
        <f>Критерии!A104</f>
        <v>0</v>
      </c>
      <c r="C103" s="36">
        <f>Критерии!C104</f>
        <v>0</v>
      </c>
      <c r="D103" t="str">
        <f t="shared" si="3"/>
        <v/>
      </c>
    </row>
    <row r="104" spans="1:4" ht="15" customHeight="1" x14ac:dyDescent="0.25">
      <c r="A104" s="35">
        <f>Критерии!G111</f>
        <v>0</v>
      </c>
      <c r="B104" s="35">
        <f>Критерии!A105</f>
        <v>0</v>
      </c>
      <c r="C104" s="36">
        <f>Критерии!C105</f>
        <v>0</v>
      </c>
      <c r="D104" t="str">
        <f t="shared" si="3"/>
        <v/>
      </c>
    </row>
    <row r="105" spans="1:4" ht="15" customHeight="1" x14ac:dyDescent="0.25">
      <c r="A105" s="35">
        <f>Критерии!G112</f>
        <v>0</v>
      </c>
      <c r="B105" s="35">
        <f>Критерии!A106</f>
        <v>0</v>
      </c>
      <c r="C105" s="36">
        <f>Критерии!C106</f>
        <v>0</v>
      </c>
      <c r="D105" t="str">
        <f t="shared" si="3"/>
        <v/>
      </c>
    </row>
    <row r="106" spans="1:4" ht="15" customHeight="1" x14ac:dyDescent="0.25">
      <c r="A106" s="35">
        <f>Критерии!G113</f>
        <v>0</v>
      </c>
      <c r="B106" s="35">
        <f>Критерии!A107</f>
        <v>0</v>
      </c>
      <c r="C106" s="36">
        <f>Критерии!C107</f>
        <v>0</v>
      </c>
      <c r="D106" t="str">
        <f t="shared" si="3"/>
        <v/>
      </c>
    </row>
    <row r="107" spans="1:4" ht="15" customHeight="1" x14ac:dyDescent="0.25">
      <c r="A107" s="35">
        <f>Критерии!G114</f>
        <v>0</v>
      </c>
      <c r="B107" s="35">
        <f>Критерии!A108</f>
        <v>0</v>
      </c>
      <c r="C107" s="36">
        <f>Критерии!C108</f>
        <v>0</v>
      </c>
      <c r="D107" t="str">
        <f t="shared" si="3"/>
        <v/>
      </c>
    </row>
    <row r="108" spans="1:4" ht="15" customHeight="1" x14ac:dyDescent="0.25">
      <c r="A108" s="35">
        <f>Критерии!G115</f>
        <v>0</v>
      </c>
      <c r="B108" s="35">
        <f>Критерии!A109</f>
        <v>0</v>
      </c>
      <c r="C108" s="36">
        <f>Критерии!C109</f>
        <v>0</v>
      </c>
      <c r="D108" t="str">
        <f t="shared" si="3"/>
        <v/>
      </c>
    </row>
    <row r="109" spans="1:4" ht="15" customHeight="1" x14ac:dyDescent="0.25">
      <c r="A109" s="35">
        <f>Критерии!G116</f>
        <v>0</v>
      </c>
      <c r="B109" s="35">
        <f>Критерии!A110</f>
        <v>0</v>
      </c>
      <c r="C109" s="36">
        <f>Критерии!C110</f>
        <v>0</v>
      </c>
      <c r="D109" t="str">
        <f t="shared" si="3"/>
        <v/>
      </c>
    </row>
    <row r="110" spans="1:4" ht="15" customHeight="1" x14ac:dyDescent="0.25">
      <c r="A110" s="35">
        <f>Критерии!G117</f>
        <v>0</v>
      </c>
      <c r="B110" s="35">
        <f>Критерии!A111</f>
        <v>0</v>
      </c>
      <c r="C110" s="36">
        <f>Критерии!C111</f>
        <v>0</v>
      </c>
      <c r="D110" t="str">
        <f t="shared" si="3"/>
        <v/>
      </c>
    </row>
    <row r="111" spans="1:4" ht="15" customHeight="1" x14ac:dyDescent="0.25">
      <c r="A111" s="35">
        <f>Критерии!G118</f>
        <v>0</v>
      </c>
      <c r="B111" s="35">
        <f>Критерии!A112</f>
        <v>0</v>
      </c>
      <c r="C111" s="36">
        <f>Критерии!C112</f>
        <v>0</v>
      </c>
      <c r="D111" t="str">
        <f t="shared" si="3"/>
        <v/>
      </c>
    </row>
    <row r="112" spans="1:4" ht="15" customHeight="1" x14ac:dyDescent="0.25">
      <c r="A112" s="35">
        <f>Критерии!G119</f>
        <v>0</v>
      </c>
      <c r="B112" s="35">
        <f>Критерии!A113</f>
        <v>0</v>
      </c>
      <c r="C112" s="36">
        <f>Критерии!C113</f>
        <v>0</v>
      </c>
      <c r="D112" t="str">
        <f t="shared" si="3"/>
        <v/>
      </c>
    </row>
    <row r="113" spans="1:4" ht="15" customHeight="1" x14ac:dyDescent="0.25">
      <c r="A113" s="35">
        <f>Критерии!G120</f>
        <v>0</v>
      </c>
      <c r="B113" s="35">
        <f>Критерии!A114</f>
        <v>0</v>
      </c>
      <c r="C113" s="36">
        <f>Критерии!C114</f>
        <v>0</v>
      </c>
      <c r="D113" t="str">
        <f t="shared" si="3"/>
        <v/>
      </c>
    </row>
    <row r="114" spans="1:4" ht="15" customHeight="1" x14ac:dyDescent="0.25">
      <c r="A114" s="35">
        <f>Критерии!G121</f>
        <v>0</v>
      </c>
      <c r="B114" s="35">
        <f>Критерии!A115</f>
        <v>0</v>
      </c>
      <c r="C114" s="36">
        <f>Критерии!C115</f>
        <v>0</v>
      </c>
      <c r="D114" t="str">
        <f t="shared" si="3"/>
        <v/>
      </c>
    </row>
    <row r="115" spans="1:4" ht="15" customHeight="1" x14ac:dyDescent="0.25">
      <c r="A115" s="35">
        <f>Критерии!G122</f>
        <v>0</v>
      </c>
      <c r="B115" s="35">
        <f>Критерии!A116</f>
        <v>0</v>
      </c>
      <c r="C115" s="36">
        <f>Критерии!C116</f>
        <v>0</v>
      </c>
      <c r="D115" t="str">
        <f t="shared" si="3"/>
        <v/>
      </c>
    </row>
    <row r="116" spans="1:4" ht="15" customHeight="1" x14ac:dyDescent="0.25">
      <c r="A116" s="35">
        <f>Критерии!G123</f>
        <v>0</v>
      </c>
      <c r="B116" s="35">
        <f>Критерии!A117</f>
        <v>0</v>
      </c>
      <c r="C116" s="36">
        <f>Критерии!C117</f>
        <v>0</v>
      </c>
      <c r="D116" t="str">
        <f t="shared" si="3"/>
        <v/>
      </c>
    </row>
    <row r="117" spans="1:4" ht="15" customHeight="1" x14ac:dyDescent="0.25">
      <c r="A117" s="35">
        <f>Критерии!G124</f>
        <v>0</v>
      </c>
      <c r="B117" s="35">
        <f>Критерии!A118</f>
        <v>0</v>
      </c>
      <c r="C117" s="36">
        <f>Критерии!C118</f>
        <v>0</v>
      </c>
      <c r="D117" t="str">
        <f t="shared" si="3"/>
        <v/>
      </c>
    </row>
    <row r="118" spans="1:4" ht="15" customHeight="1" x14ac:dyDescent="0.25">
      <c r="A118" s="35">
        <f>Критерии!G125</f>
        <v>0</v>
      </c>
      <c r="B118" s="35">
        <f>Критерии!A119</f>
        <v>0</v>
      </c>
      <c r="C118" s="36">
        <f>Критерии!C119</f>
        <v>0</v>
      </c>
      <c r="D118" t="str">
        <f t="shared" si="3"/>
        <v/>
      </c>
    </row>
    <row r="119" spans="1:4" ht="15" customHeight="1" x14ac:dyDescent="0.25">
      <c r="A119" s="35">
        <f>Критерии!G126</f>
        <v>0</v>
      </c>
      <c r="B119" s="35">
        <f>Критерии!A120</f>
        <v>0</v>
      </c>
      <c r="C119" s="36">
        <f>Критерии!C120</f>
        <v>0</v>
      </c>
      <c r="D119" t="str">
        <f t="shared" si="3"/>
        <v/>
      </c>
    </row>
    <row r="120" spans="1:4" ht="15" customHeight="1" x14ac:dyDescent="0.25">
      <c r="A120" s="35">
        <f>Критерии!G127</f>
        <v>0</v>
      </c>
      <c r="B120" s="35">
        <f>Критерии!A121</f>
        <v>0</v>
      </c>
      <c r="C120" s="36">
        <f>Критерии!C121</f>
        <v>0</v>
      </c>
      <c r="D120" t="str">
        <f t="shared" si="3"/>
        <v/>
      </c>
    </row>
    <row r="121" spans="1:4" ht="15" customHeight="1" x14ac:dyDescent="0.25">
      <c r="A121" s="35">
        <f>Критерии!G128</f>
        <v>0</v>
      </c>
      <c r="B121" s="35">
        <f>Критерии!A122</f>
        <v>0</v>
      </c>
      <c r="C121" s="36">
        <f>Критерии!C122</f>
        <v>0</v>
      </c>
      <c r="D121" t="str">
        <f t="shared" si="3"/>
        <v/>
      </c>
    </row>
    <row r="122" spans="1:4" ht="15" customHeight="1" x14ac:dyDescent="0.25">
      <c r="A122" s="35">
        <f>Критерии!G129</f>
        <v>0</v>
      </c>
      <c r="B122" s="35">
        <f>Критерии!A123</f>
        <v>0</v>
      </c>
      <c r="C122" s="36">
        <f>Критерии!C123</f>
        <v>0</v>
      </c>
      <c r="D122" t="str">
        <f t="shared" si="3"/>
        <v/>
      </c>
    </row>
    <row r="123" spans="1:4" ht="15" customHeight="1" x14ac:dyDescent="0.25">
      <c r="A123" s="35">
        <f>Критерии!G130</f>
        <v>0</v>
      </c>
      <c r="B123" s="35">
        <f>Критерии!A124</f>
        <v>0</v>
      </c>
      <c r="C123" s="36">
        <f>Критерии!C124</f>
        <v>0</v>
      </c>
      <c r="D123" t="str">
        <f t="shared" si="3"/>
        <v/>
      </c>
    </row>
    <row r="124" spans="1:4" ht="15" customHeight="1" x14ac:dyDescent="0.25">
      <c r="A124" s="35">
        <f>Критерии!G131</f>
        <v>0</v>
      </c>
      <c r="B124" s="35">
        <f>Критерии!A125</f>
        <v>0</v>
      </c>
      <c r="C124" s="36">
        <f>Критерии!C125</f>
        <v>0</v>
      </c>
      <c r="D124" t="str">
        <f t="shared" si="3"/>
        <v/>
      </c>
    </row>
    <row r="125" spans="1:4" ht="15" customHeight="1" x14ac:dyDescent="0.25">
      <c r="A125" s="35">
        <f>Критерии!G132</f>
        <v>0</v>
      </c>
      <c r="B125" s="35">
        <f>Критерии!A126</f>
        <v>0</v>
      </c>
      <c r="C125" s="36">
        <f>Критерии!C126</f>
        <v>0</v>
      </c>
      <c r="D125" t="str">
        <f t="shared" si="3"/>
        <v/>
      </c>
    </row>
    <row r="126" spans="1:4" ht="15" customHeight="1" x14ac:dyDescent="0.25">
      <c r="A126" s="35">
        <f>Критерии!G133</f>
        <v>0</v>
      </c>
      <c r="B126" s="35">
        <f>Критерии!A127</f>
        <v>0</v>
      </c>
      <c r="C126" s="36">
        <f>Критерии!C127</f>
        <v>0</v>
      </c>
      <c r="D126" t="str">
        <f t="shared" ref="D126:D189" si="4">IF(C126&lt;&gt;0,C126,"")</f>
        <v/>
      </c>
    </row>
    <row r="127" spans="1:4" ht="15" customHeight="1" x14ac:dyDescent="0.25">
      <c r="A127" s="35">
        <f>Критерии!G134</f>
        <v>0</v>
      </c>
      <c r="B127" s="35">
        <f>Критерии!A128</f>
        <v>0</v>
      </c>
      <c r="C127" s="36">
        <f>Критерии!C128</f>
        <v>0</v>
      </c>
      <c r="D127" t="str">
        <f t="shared" si="4"/>
        <v/>
      </c>
    </row>
    <row r="128" spans="1:4" ht="15" customHeight="1" x14ac:dyDescent="0.25">
      <c r="A128" s="35">
        <f>Критерии!G135</f>
        <v>0</v>
      </c>
      <c r="B128" s="35">
        <f>Критерии!A129</f>
        <v>0</v>
      </c>
      <c r="C128" s="36">
        <f>Критерии!C129</f>
        <v>0</v>
      </c>
      <c r="D128" t="str">
        <f t="shared" si="4"/>
        <v/>
      </c>
    </row>
    <row r="129" spans="1:4" ht="15" customHeight="1" x14ac:dyDescent="0.25">
      <c r="A129" s="35">
        <f>Критерии!G136</f>
        <v>0</v>
      </c>
      <c r="B129" s="35">
        <f>Критерии!A130</f>
        <v>0</v>
      </c>
      <c r="C129" s="36">
        <f>Критерии!C130</f>
        <v>0</v>
      </c>
      <c r="D129" t="str">
        <f t="shared" si="4"/>
        <v/>
      </c>
    </row>
    <row r="130" spans="1:4" ht="15" customHeight="1" x14ac:dyDescent="0.25">
      <c r="A130" s="35">
        <f>Критерии!G137</f>
        <v>0</v>
      </c>
      <c r="B130" s="35">
        <f>Критерии!A131</f>
        <v>0</v>
      </c>
      <c r="C130" s="36">
        <f>Критерии!C131</f>
        <v>0</v>
      </c>
      <c r="D130" t="str">
        <f t="shared" si="4"/>
        <v/>
      </c>
    </row>
    <row r="131" spans="1:4" ht="15" customHeight="1" x14ac:dyDescent="0.25">
      <c r="A131" s="35">
        <f>Критерии!G138</f>
        <v>0</v>
      </c>
      <c r="B131" s="35">
        <f>Критерии!A132</f>
        <v>0</v>
      </c>
      <c r="C131" s="36">
        <f>Критерии!C132</f>
        <v>0</v>
      </c>
      <c r="D131" t="str">
        <f t="shared" si="4"/>
        <v/>
      </c>
    </row>
    <row r="132" spans="1:4" ht="15" customHeight="1" x14ac:dyDescent="0.25">
      <c r="A132" s="35">
        <f>Критерии!G139</f>
        <v>0</v>
      </c>
      <c r="B132" s="35">
        <f>Критерии!A133</f>
        <v>0</v>
      </c>
      <c r="C132" s="36">
        <f>Критерии!C133</f>
        <v>0</v>
      </c>
      <c r="D132" t="str">
        <f t="shared" si="4"/>
        <v/>
      </c>
    </row>
    <row r="133" spans="1:4" ht="15" customHeight="1" x14ac:dyDescent="0.25">
      <c r="A133" s="35">
        <f>Критерии!G140</f>
        <v>0</v>
      </c>
      <c r="B133" s="35">
        <f>Критерии!A134</f>
        <v>0</v>
      </c>
      <c r="C133" s="36">
        <f>Критерии!C134</f>
        <v>0</v>
      </c>
      <c r="D133" t="str">
        <f t="shared" si="4"/>
        <v/>
      </c>
    </row>
    <row r="134" spans="1:4" ht="15" customHeight="1" x14ac:dyDescent="0.25">
      <c r="A134" s="35">
        <f>Критерии!G141</f>
        <v>0</v>
      </c>
      <c r="B134" s="35">
        <f>Критерии!A135</f>
        <v>0</v>
      </c>
      <c r="C134" s="36">
        <f>Критерии!C135</f>
        <v>0</v>
      </c>
      <c r="D134" t="str">
        <f t="shared" si="4"/>
        <v/>
      </c>
    </row>
    <row r="135" spans="1:4" ht="15" customHeight="1" x14ac:dyDescent="0.25">
      <c r="A135" s="35">
        <f>Критерии!G142</f>
        <v>0</v>
      </c>
      <c r="B135" s="35">
        <f>Критерии!A136</f>
        <v>0</v>
      </c>
      <c r="C135" s="36">
        <f>Критерии!C136</f>
        <v>0</v>
      </c>
      <c r="D135" t="str">
        <f t="shared" si="4"/>
        <v/>
      </c>
    </row>
    <row r="136" spans="1:4" ht="15" customHeight="1" x14ac:dyDescent="0.25">
      <c r="A136" s="35">
        <f>Критерии!G143</f>
        <v>0</v>
      </c>
      <c r="B136" s="35">
        <f>Критерии!A137</f>
        <v>0</v>
      </c>
      <c r="C136" s="36">
        <f>Критерии!C137</f>
        <v>0</v>
      </c>
      <c r="D136" t="str">
        <f t="shared" si="4"/>
        <v/>
      </c>
    </row>
    <row r="137" spans="1:4" ht="15" customHeight="1" x14ac:dyDescent="0.25">
      <c r="A137" s="35">
        <f>Критерии!G144</f>
        <v>0</v>
      </c>
      <c r="B137" s="35">
        <f>Критерии!A138</f>
        <v>0</v>
      </c>
      <c r="C137" s="36">
        <f>Критерии!C138</f>
        <v>0</v>
      </c>
      <c r="D137" t="str">
        <f t="shared" si="4"/>
        <v/>
      </c>
    </row>
    <row r="138" spans="1:4" ht="15" customHeight="1" x14ac:dyDescent="0.25">
      <c r="A138" s="35">
        <f>Критерии!G145</f>
        <v>0</v>
      </c>
      <c r="B138" s="35">
        <f>Критерии!A139</f>
        <v>0</v>
      </c>
      <c r="C138" s="36">
        <f>Критерии!C139</f>
        <v>0</v>
      </c>
      <c r="D138" t="str">
        <f t="shared" si="4"/>
        <v/>
      </c>
    </row>
    <row r="139" spans="1:4" ht="15" customHeight="1" x14ac:dyDescent="0.25">
      <c r="A139" s="35">
        <f>Критерии!G146</f>
        <v>0</v>
      </c>
      <c r="B139" s="35">
        <f>Критерии!A140</f>
        <v>0</v>
      </c>
      <c r="C139" s="36">
        <f>Критерии!C140</f>
        <v>0</v>
      </c>
      <c r="D139" t="str">
        <f t="shared" si="4"/>
        <v/>
      </c>
    </row>
    <row r="140" spans="1:4" ht="15" customHeight="1" x14ac:dyDescent="0.25">
      <c r="A140" s="35">
        <f>Критерии!G147</f>
        <v>0</v>
      </c>
      <c r="B140" s="35">
        <f>Критерии!A141</f>
        <v>0</v>
      </c>
      <c r="C140" s="36">
        <f>Критерии!C141</f>
        <v>0</v>
      </c>
      <c r="D140" t="str">
        <f t="shared" si="4"/>
        <v/>
      </c>
    </row>
    <row r="141" spans="1:4" ht="15" customHeight="1" x14ac:dyDescent="0.25">
      <c r="A141" s="35">
        <f>Критерии!G148</f>
        <v>0</v>
      </c>
      <c r="B141" s="35">
        <f>Критерии!A142</f>
        <v>0</v>
      </c>
      <c r="C141" s="36">
        <f>Критерии!C142</f>
        <v>0</v>
      </c>
      <c r="D141" t="str">
        <f t="shared" si="4"/>
        <v/>
      </c>
    </row>
    <row r="142" spans="1:4" ht="15" customHeight="1" x14ac:dyDescent="0.25">
      <c r="A142" s="35">
        <f>Критерии!G149</f>
        <v>0</v>
      </c>
      <c r="B142" s="35">
        <f>Критерии!A143</f>
        <v>0</v>
      </c>
      <c r="C142" s="36">
        <f>Критерии!C143</f>
        <v>0</v>
      </c>
      <c r="D142" t="str">
        <f t="shared" si="4"/>
        <v/>
      </c>
    </row>
    <row r="143" spans="1:4" ht="15" customHeight="1" x14ac:dyDescent="0.25">
      <c r="A143" s="35">
        <f>Критерии!G150</f>
        <v>0</v>
      </c>
      <c r="B143" s="35">
        <f>Критерии!A144</f>
        <v>0</v>
      </c>
      <c r="C143" s="36">
        <f>Критерии!C144</f>
        <v>0</v>
      </c>
      <c r="D143" t="str">
        <f t="shared" si="4"/>
        <v/>
      </c>
    </row>
    <row r="144" spans="1:4" ht="15" customHeight="1" x14ac:dyDescent="0.25">
      <c r="A144" s="35">
        <f>Критерии!G151</f>
        <v>0</v>
      </c>
      <c r="B144" s="35">
        <f>Критерии!A145</f>
        <v>0</v>
      </c>
      <c r="C144" s="36">
        <f>Критерии!C145</f>
        <v>0</v>
      </c>
      <c r="D144" t="str">
        <f t="shared" si="4"/>
        <v/>
      </c>
    </row>
    <row r="145" spans="1:4" ht="15" customHeight="1" x14ac:dyDescent="0.25">
      <c r="A145" s="35">
        <f>Критерии!G152</f>
        <v>0</v>
      </c>
      <c r="B145" s="35">
        <f>Критерии!A146</f>
        <v>0</v>
      </c>
      <c r="C145" s="36">
        <f>Критерии!C146</f>
        <v>0</v>
      </c>
      <c r="D145" t="str">
        <f t="shared" si="4"/>
        <v/>
      </c>
    </row>
    <row r="146" spans="1:4" ht="15" customHeight="1" x14ac:dyDescent="0.25">
      <c r="A146" s="35">
        <f>Критерии!G153</f>
        <v>0</v>
      </c>
      <c r="B146" s="35">
        <f>Критерии!A147</f>
        <v>0</v>
      </c>
      <c r="C146" s="36">
        <f>Критерии!C147</f>
        <v>0</v>
      </c>
      <c r="D146" t="str">
        <f t="shared" si="4"/>
        <v/>
      </c>
    </row>
    <row r="147" spans="1:4" ht="15" customHeight="1" x14ac:dyDescent="0.25">
      <c r="A147" s="35">
        <f>Критерии!G154</f>
        <v>0</v>
      </c>
      <c r="B147" s="35">
        <f>Критерии!A148</f>
        <v>0</v>
      </c>
      <c r="C147" s="36">
        <f>Критерии!C148</f>
        <v>0</v>
      </c>
      <c r="D147" t="str">
        <f t="shared" si="4"/>
        <v/>
      </c>
    </row>
    <row r="148" spans="1:4" ht="15" customHeight="1" x14ac:dyDescent="0.25">
      <c r="A148" s="35">
        <f>Критерии!G155</f>
        <v>0</v>
      </c>
      <c r="B148" s="35">
        <f>Критерии!A149</f>
        <v>0</v>
      </c>
      <c r="C148" s="36">
        <f>Критерии!C149</f>
        <v>0</v>
      </c>
      <c r="D148" t="str">
        <f t="shared" si="4"/>
        <v/>
      </c>
    </row>
    <row r="149" spans="1:4" ht="15" customHeight="1" x14ac:dyDescent="0.25">
      <c r="A149" s="35">
        <f>Критерии!G156</f>
        <v>0</v>
      </c>
      <c r="B149" s="35">
        <f>Критерии!A150</f>
        <v>0</v>
      </c>
      <c r="C149" s="36">
        <f>Критерии!C150</f>
        <v>0</v>
      </c>
      <c r="D149" t="str">
        <f t="shared" si="4"/>
        <v/>
      </c>
    </row>
    <row r="150" spans="1:4" ht="15" customHeight="1" x14ac:dyDescent="0.25">
      <c r="A150" s="35">
        <f>Критерии!G157</f>
        <v>0</v>
      </c>
      <c r="B150" s="35">
        <f>Критерии!A151</f>
        <v>0</v>
      </c>
      <c r="C150" s="36">
        <f>Критерии!C151</f>
        <v>0</v>
      </c>
      <c r="D150" t="str">
        <f t="shared" si="4"/>
        <v/>
      </c>
    </row>
    <row r="151" spans="1:4" ht="15" customHeight="1" x14ac:dyDescent="0.25">
      <c r="A151" s="35">
        <f>Критерии!G158</f>
        <v>0</v>
      </c>
      <c r="B151" s="35">
        <f>Критерии!A152</f>
        <v>0</v>
      </c>
      <c r="C151" s="36">
        <f>Критерии!C152</f>
        <v>0</v>
      </c>
      <c r="D151" t="str">
        <f t="shared" si="4"/>
        <v/>
      </c>
    </row>
    <row r="152" spans="1:4" ht="15" customHeight="1" x14ac:dyDescent="0.25">
      <c r="A152" s="35">
        <f>Критерии!G159</f>
        <v>0</v>
      </c>
      <c r="B152" s="35">
        <f>Критерии!A153</f>
        <v>0</v>
      </c>
      <c r="C152" s="36">
        <f>Критерии!C153</f>
        <v>0</v>
      </c>
      <c r="D152" t="str">
        <f t="shared" si="4"/>
        <v/>
      </c>
    </row>
    <row r="153" spans="1:4" ht="15" customHeight="1" x14ac:dyDescent="0.25">
      <c r="A153" s="35">
        <f>Критерии!G160</f>
        <v>0</v>
      </c>
      <c r="B153" s="35">
        <f>Критерии!A154</f>
        <v>0</v>
      </c>
      <c r="C153" s="36">
        <f>Критерии!C154</f>
        <v>0</v>
      </c>
      <c r="D153" t="str">
        <f t="shared" si="4"/>
        <v/>
      </c>
    </row>
    <row r="154" spans="1:4" ht="15" customHeight="1" x14ac:dyDescent="0.25">
      <c r="A154" s="35">
        <f>Критерии!G161</f>
        <v>0</v>
      </c>
      <c r="B154" s="35">
        <f>Критерии!A155</f>
        <v>0</v>
      </c>
      <c r="C154" s="36">
        <f>Критерии!C155</f>
        <v>0</v>
      </c>
      <c r="D154" t="str">
        <f t="shared" si="4"/>
        <v/>
      </c>
    </row>
    <row r="155" spans="1:4" ht="15" customHeight="1" x14ac:dyDescent="0.25">
      <c r="A155" s="35">
        <f>Критерии!G162</f>
        <v>0</v>
      </c>
      <c r="B155" s="35">
        <f>Критерии!A156</f>
        <v>0</v>
      </c>
      <c r="C155" s="36">
        <f>Критерии!C156</f>
        <v>0</v>
      </c>
      <c r="D155" t="str">
        <f t="shared" si="4"/>
        <v/>
      </c>
    </row>
    <row r="156" spans="1:4" ht="15" customHeight="1" x14ac:dyDescent="0.25">
      <c r="A156" s="35">
        <f>Критерии!G163</f>
        <v>0</v>
      </c>
      <c r="B156" s="35">
        <f>Критерии!A157</f>
        <v>0</v>
      </c>
      <c r="C156" s="36">
        <f>Критерии!C157</f>
        <v>0</v>
      </c>
      <c r="D156" t="str">
        <f t="shared" si="4"/>
        <v/>
      </c>
    </row>
    <row r="157" spans="1:4" ht="15" customHeight="1" x14ac:dyDescent="0.25">
      <c r="A157" s="35">
        <f>Критерии!G164</f>
        <v>0</v>
      </c>
      <c r="B157" s="35">
        <f>Критерии!A158</f>
        <v>0</v>
      </c>
      <c r="C157" s="36">
        <f>Критерии!C158</f>
        <v>0</v>
      </c>
      <c r="D157" t="str">
        <f t="shared" si="4"/>
        <v/>
      </c>
    </row>
    <row r="158" spans="1:4" ht="15" customHeight="1" x14ac:dyDescent="0.25">
      <c r="A158" s="35">
        <f>Критерии!G165</f>
        <v>0</v>
      </c>
      <c r="B158" s="35">
        <f>Критерии!A159</f>
        <v>0</v>
      </c>
      <c r="C158" s="36">
        <f>Критерии!C159</f>
        <v>0</v>
      </c>
      <c r="D158" t="str">
        <f t="shared" si="4"/>
        <v/>
      </c>
    </row>
    <row r="159" spans="1:4" ht="15" customHeight="1" x14ac:dyDescent="0.25">
      <c r="A159" s="35">
        <f>Критерии!G166</f>
        <v>0</v>
      </c>
      <c r="B159" s="35">
        <f>Критерии!A160</f>
        <v>0</v>
      </c>
      <c r="C159" s="36">
        <f>Критерии!C160</f>
        <v>0</v>
      </c>
      <c r="D159" t="str">
        <f t="shared" si="4"/>
        <v/>
      </c>
    </row>
    <row r="160" spans="1:4" ht="15" customHeight="1" x14ac:dyDescent="0.25">
      <c r="A160" s="35">
        <f>Критерии!G167</f>
        <v>0</v>
      </c>
      <c r="B160" s="35">
        <f>Критерии!A161</f>
        <v>0</v>
      </c>
      <c r="C160" s="36">
        <f>Критерии!C161</f>
        <v>0</v>
      </c>
      <c r="D160" t="str">
        <f t="shared" si="4"/>
        <v/>
      </c>
    </row>
    <row r="161" spans="1:4" ht="15" customHeight="1" x14ac:dyDescent="0.25">
      <c r="A161" s="35">
        <f>Критерии!G168</f>
        <v>0</v>
      </c>
      <c r="B161" s="35">
        <f>Критерии!A162</f>
        <v>0</v>
      </c>
      <c r="C161" s="36">
        <f>Критерии!C162</f>
        <v>0</v>
      </c>
      <c r="D161" t="str">
        <f t="shared" si="4"/>
        <v/>
      </c>
    </row>
    <row r="162" spans="1:4" ht="15" customHeight="1" x14ac:dyDescent="0.25">
      <c r="A162" s="35">
        <f>Критерии!G169</f>
        <v>0</v>
      </c>
      <c r="B162" s="35">
        <f>Критерии!A163</f>
        <v>0</v>
      </c>
      <c r="C162" s="36">
        <f>Критерии!C163</f>
        <v>0</v>
      </c>
      <c r="D162" t="str">
        <f t="shared" si="4"/>
        <v/>
      </c>
    </row>
    <row r="163" spans="1:4" ht="15" customHeight="1" x14ac:dyDescent="0.25">
      <c r="A163" s="35">
        <f>Критерии!G170</f>
        <v>0</v>
      </c>
      <c r="B163" s="35">
        <f>Критерии!A164</f>
        <v>0</v>
      </c>
      <c r="C163" s="36">
        <f>Критерии!C164</f>
        <v>0</v>
      </c>
      <c r="D163" t="str">
        <f t="shared" si="4"/>
        <v/>
      </c>
    </row>
    <row r="164" spans="1:4" ht="15" customHeight="1" x14ac:dyDescent="0.25">
      <c r="A164" s="35">
        <f>Критерии!G171</f>
        <v>0</v>
      </c>
      <c r="B164" s="35">
        <f>Критерии!A165</f>
        <v>0</v>
      </c>
      <c r="C164" s="36">
        <f>Критерии!C165</f>
        <v>0</v>
      </c>
      <c r="D164" t="str">
        <f t="shared" si="4"/>
        <v/>
      </c>
    </row>
    <row r="165" spans="1:4" ht="15" customHeight="1" x14ac:dyDescent="0.25">
      <c r="A165" s="35">
        <f>Критерии!G172</f>
        <v>0</v>
      </c>
      <c r="B165" s="35">
        <f>Критерии!A166</f>
        <v>0</v>
      </c>
      <c r="C165" s="36">
        <f>Критерии!C166</f>
        <v>0</v>
      </c>
      <c r="D165" t="str">
        <f t="shared" si="4"/>
        <v/>
      </c>
    </row>
    <row r="166" spans="1:4" ht="15" customHeight="1" x14ac:dyDescent="0.25">
      <c r="A166" s="35">
        <f>Критерии!G173</f>
        <v>0</v>
      </c>
      <c r="B166" s="35">
        <f>Критерии!A167</f>
        <v>0</v>
      </c>
      <c r="C166" s="36">
        <f>Критерии!C167</f>
        <v>0</v>
      </c>
      <c r="D166" t="str">
        <f t="shared" si="4"/>
        <v/>
      </c>
    </row>
    <row r="167" spans="1:4" ht="15" customHeight="1" x14ac:dyDescent="0.25">
      <c r="A167" s="35">
        <f>Критерии!G174</f>
        <v>0</v>
      </c>
      <c r="B167" s="35">
        <f>Критерии!A168</f>
        <v>0</v>
      </c>
      <c r="C167" s="36">
        <f>Критерии!C168</f>
        <v>0</v>
      </c>
      <c r="D167" t="str">
        <f t="shared" si="4"/>
        <v/>
      </c>
    </row>
    <row r="168" spans="1:4" ht="15" customHeight="1" x14ac:dyDescent="0.25">
      <c r="A168" s="35">
        <f>Критерии!G175</f>
        <v>0</v>
      </c>
      <c r="B168" s="35">
        <f>Критерии!A169</f>
        <v>0</v>
      </c>
      <c r="C168" s="36">
        <f>Критерии!C169</f>
        <v>0</v>
      </c>
      <c r="D168" t="str">
        <f t="shared" si="4"/>
        <v/>
      </c>
    </row>
    <row r="169" spans="1:4" ht="15" customHeight="1" x14ac:dyDescent="0.25">
      <c r="A169" s="35">
        <f>Критерии!G176</f>
        <v>0</v>
      </c>
      <c r="B169" s="35">
        <f>Критерии!A170</f>
        <v>0</v>
      </c>
      <c r="C169" s="36">
        <f>Критерии!C170</f>
        <v>0</v>
      </c>
      <c r="D169" t="str">
        <f t="shared" si="4"/>
        <v/>
      </c>
    </row>
    <row r="170" spans="1:4" ht="15" customHeight="1" x14ac:dyDescent="0.25">
      <c r="A170" s="35">
        <f>Критерии!G177</f>
        <v>0</v>
      </c>
      <c r="B170" s="35">
        <f>Критерии!A171</f>
        <v>0</v>
      </c>
      <c r="C170" s="36">
        <f>Критерии!C171</f>
        <v>0</v>
      </c>
      <c r="D170" t="str">
        <f t="shared" si="4"/>
        <v/>
      </c>
    </row>
    <row r="171" spans="1:4" ht="15" customHeight="1" x14ac:dyDescent="0.25">
      <c r="A171" s="35">
        <f>Критерии!G178</f>
        <v>0</v>
      </c>
      <c r="B171" s="35">
        <f>Критерии!A172</f>
        <v>0</v>
      </c>
      <c r="C171" s="36">
        <f>Критерии!C172</f>
        <v>0</v>
      </c>
      <c r="D171" t="str">
        <f t="shared" si="4"/>
        <v/>
      </c>
    </row>
    <row r="172" spans="1:4" ht="15" customHeight="1" x14ac:dyDescent="0.25">
      <c r="A172" s="35">
        <f>Критерии!G179</f>
        <v>0</v>
      </c>
      <c r="B172" s="35">
        <f>Критерии!A173</f>
        <v>0</v>
      </c>
      <c r="C172" s="36">
        <f>Критерии!C173</f>
        <v>0</v>
      </c>
      <c r="D172" t="str">
        <f t="shared" si="4"/>
        <v/>
      </c>
    </row>
    <row r="173" spans="1:4" ht="15" customHeight="1" x14ac:dyDescent="0.25">
      <c r="A173" s="35">
        <f>Критерии!G180</f>
        <v>0</v>
      </c>
      <c r="B173" s="35">
        <f>Критерии!A174</f>
        <v>0</v>
      </c>
      <c r="C173" s="36">
        <f>Критерии!C174</f>
        <v>0</v>
      </c>
      <c r="D173" t="str">
        <f t="shared" si="4"/>
        <v/>
      </c>
    </row>
    <row r="174" spans="1:4" ht="15" customHeight="1" x14ac:dyDescent="0.25">
      <c r="A174" s="35">
        <f>Критерии!G181</f>
        <v>0</v>
      </c>
      <c r="B174" s="35">
        <f>Критерии!A175</f>
        <v>0</v>
      </c>
      <c r="C174" s="36">
        <f>Критерии!C175</f>
        <v>0</v>
      </c>
      <c r="D174" t="str">
        <f t="shared" si="4"/>
        <v/>
      </c>
    </row>
    <row r="175" spans="1:4" ht="15" customHeight="1" x14ac:dyDescent="0.25">
      <c r="A175" s="35">
        <f>Критерии!G182</f>
        <v>0</v>
      </c>
      <c r="B175" s="35">
        <f>Критерии!A176</f>
        <v>0</v>
      </c>
      <c r="C175" s="36">
        <f>Критерии!C176</f>
        <v>0</v>
      </c>
      <c r="D175" t="str">
        <f t="shared" si="4"/>
        <v/>
      </c>
    </row>
    <row r="176" spans="1:4" ht="15" customHeight="1" x14ac:dyDescent="0.25">
      <c r="A176" s="35">
        <f>Критерии!G183</f>
        <v>0</v>
      </c>
      <c r="B176" s="35">
        <f>Критерии!A177</f>
        <v>0</v>
      </c>
      <c r="C176" s="36">
        <f>Критерии!C177</f>
        <v>0</v>
      </c>
      <c r="D176" t="str">
        <f t="shared" si="4"/>
        <v/>
      </c>
    </row>
    <row r="177" spans="1:4" ht="15" customHeight="1" x14ac:dyDescent="0.25">
      <c r="A177" s="35">
        <f>Критерии!G184</f>
        <v>0</v>
      </c>
      <c r="B177" s="35">
        <f>Критерии!A178</f>
        <v>0</v>
      </c>
      <c r="C177" s="36">
        <f>Критерии!C178</f>
        <v>0</v>
      </c>
      <c r="D177" t="str">
        <f t="shared" si="4"/>
        <v/>
      </c>
    </row>
    <row r="178" spans="1:4" ht="15" customHeight="1" x14ac:dyDescent="0.25">
      <c r="A178" s="35">
        <f>Критерии!G185</f>
        <v>0</v>
      </c>
      <c r="B178" s="35">
        <f>Критерии!A179</f>
        <v>0</v>
      </c>
      <c r="C178" s="36">
        <f>Критерии!C179</f>
        <v>0</v>
      </c>
      <c r="D178" t="str">
        <f t="shared" si="4"/>
        <v/>
      </c>
    </row>
    <row r="179" spans="1:4" ht="15" customHeight="1" x14ac:dyDescent="0.25">
      <c r="A179" s="35">
        <f>Критерии!G186</f>
        <v>0</v>
      </c>
      <c r="B179" s="35">
        <f>Критерии!A180</f>
        <v>0</v>
      </c>
      <c r="C179" s="36">
        <f>Критерии!C180</f>
        <v>0</v>
      </c>
      <c r="D179" t="str">
        <f t="shared" si="4"/>
        <v/>
      </c>
    </row>
    <row r="180" spans="1:4" ht="15" customHeight="1" x14ac:dyDescent="0.25">
      <c r="A180" s="35">
        <f>Критерии!G187</f>
        <v>0</v>
      </c>
      <c r="B180" s="35">
        <f>Критерии!A181</f>
        <v>0</v>
      </c>
      <c r="C180" s="36">
        <f>Критерии!C181</f>
        <v>0</v>
      </c>
      <c r="D180" t="str">
        <f t="shared" si="4"/>
        <v/>
      </c>
    </row>
    <row r="181" spans="1:4" ht="15" customHeight="1" x14ac:dyDescent="0.25">
      <c r="A181" s="35">
        <f>Критерии!G188</f>
        <v>0</v>
      </c>
      <c r="B181" s="35">
        <f>Критерии!A182</f>
        <v>0</v>
      </c>
      <c r="C181" s="36">
        <f>Критерии!C182</f>
        <v>0</v>
      </c>
      <c r="D181" t="str">
        <f t="shared" si="4"/>
        <v/>
      </c>
    </row>
    <row r="182" spans="1:4" ht="15" customHeight="1" x14ac:dyDescent="0.25">
      <c r="A182" s="35">
        <f>Критерии!G189</f>
        <v>0</v>
      </c>
      <c r="B182" s="35">
        <f>Критерии!A183</f>
        <v>0</v>
      </c>
      <c r="C182" s="36">
        <f>Критерии!C183</f>
        <v>0</v>
      </c>
      <c r="D182" t="str">
        <f t="shared" si="4"/>
        <v/>
      </c>
    </row>
    <row r="183" spans="1:4" ht="15" customHeight="1" x14ac:dyDescent="0.25">
      <c r="A183" s="35">
        <f>Критерии!G190</f>
        <v>0</v>
      </c>
      <c r="B183" s="35">
        <f>Критерии!A184</f>
        <v>0</v>
      </c>
      <c r="C183" s="36">
        <f>Критерии!C184</f>
        <v>0</v>
      </c>
      <c r="D183" t="str">
        <f t="shared" si="4"/>
        <v/>
      </c>
    </row>
    <row r="184" spans="1:4" ht="15" customHeight="1" x14ac:dyDescent="0.25">
      <c r="A184" s="35">
        <f>Критерии!G191</f>
        <v>0</v>
      </c>
      <c r="B184" s="35">
        <f>Критерии!A185</f>
        <v>0</v>
      </c>
      <c r="C184" s="36">
        <f>Критерии!C185</f>
        <v>0</v>
      </c>
      <c r="D184" t="str">
        <f t="shared" si="4"/>
        <v/>
      </c>
    </row>
    <row r="185" spans="1:4" ht="15" customHeight="1" x14ac:dyDescent="0.25">
      <c r="A185" s="35">
        <f>Критерии!G192</f>
        <v>0</v>
      </c>
      <c r="B185" s="35">
        <f>Критерии!A186</f>
        <v>0</v>
      </c>
      <c r="C185" s="36">
        <f>Критерии!C186</f>
        <v>0</v>
      </c>
      <c r="D185" t="str">
        <f t="shared" si="4"/>
        <v/>
      </c>
    </row>
    <row r="186" spans="1:4" ht="15" customHeight="1" x14ac:dyDescent="0.25">
      <c r="A186" s="35">
        <f>Критерии!G193</f>
        <v>0</v>
      </c>
      <c r="B186" s="35">
        <f>Критерии!A187</f>
        <v>0</v>
      </c>
      <c r="C186" s="36">
        <f>Критерии!C187</f>
        <v>0</v>
      </c>
      <c r="D186" t="str">
        <f t="shared" si="4"/>
        <v/>
      </c>
    </row>
    <row r="187" spans="1:4" ht="15" customHeight="1" x14ac:dyDescent="0.25">
      <c r="A187" s="35">
        <f>Критерии!G194</f>
        <v>0</v>
      </c>
      <c r="B187" s="35">
        <f>Критерии!A188</f>
        <v>0</v>
      </c>
      <c r="C187" s="36">
        <f>Критерии!C188</f>
        <v>0</v>
      </c>
      <c r="D187" t="str">
        <f t="shared" si="4"/>
        <v/>
      </c>
    </row>
    <row r="188" spans="1:4" ht="15" customHeight="1" x14ac:dyDescent="0.25">
      <c r="A188" s="35">
        <f>Критерии!G195</f>
        <v>0</v>
      </c>
      <c r="B188" s="35">
        <f>Критерии!A189</f>
        <v>0</v>
      </c>
      <c r="C188" s="36">
        <f>Критерии!C189</f>
        <v>0</v>
      </c>
      <c r="D188" t="str">
        <f t="shared" si="4"/>
        <v/>
      </c>
    </row>
    <row r="189" spans="1:4" ht="15" customHeight="1" x14ac:dyDescent="0.25">
      <c r="A189" s="35">
        <f>Критерии!G196</f>
        <v>0</v>
      </c>
      <c r="B189" s="35">
        <f>Критерии!A190</f>
        <v>0</v>
      </c>
      <c r="C189" s="36">
        <f>Критерии!C190</f>
        <v>0</v>
      </c>
      <c r="D189" t="str">
        <f t="shared" si="4"/>
        <v/>
      </c>
    </row>
    <row r="190" spans="1:4" ht="15" customHeight="1" x14ac:dyDescent="0.25">
      <c r="A190" s="35">
        <f>Критерии!G197</f>
        <v>0</v>
      </c>
      <c r="B190" s="35">
        <f>Критерии!A191</f>
        <v>0</v>
      </c>
      <c r="C190" s="36">
        <f>Критерии!C191</f>
        <v>0</v>
      </c>
      <c r="D190" t="str">
        <f t="shared" ref="D190:D206" si="5">IF(C190&lt;&gt;0,C190,"")</f>
        <v/>
      </c>
    </row>
    <row r="191" spans="1:4" ht="15" customHeight="1" x14ac:dyDescent="0.25">
      <c r="A191" s="35">
        <f>Критерии!G198</f>
        <v>0</v>
      </c>
      <c r="B191" s="35">
        <f>Критерии!A192</f>
        <v>0</v>
      </c>
      <c r="C191" s="36">
        <f>Критерии!C192</f>
        <v>0</v>
      </c>
      <c r="D191" t="str">
        <f t="shared" si="5"/>
        <v/>
      </c>
    </row>
    <row r="192" spans="1:4" ht="15" customHeight="1" x14ac:dyDescent="0.25">
      <c r="A192" s="35">
        <f>Критерии!G199</f>
        <v>0</v>
      </c>
      <c r="B192" s="35">
        <f>Критерии!A193</f>
        <v>0</v>
      </c>
      <c r="C192" s="36">
        <f>Критерии!C193</f>
        <v>0</v>
      </c>
      <c r="D192" t="str">
        <f t="shared" si="5"/>
        <v/>
      </c>
    </row>
    <row r="193" spans="1:4" ht="15" customHeight="1" x14ac:dyDescent="0.25">
      <c r="A193" s="35">
        <f>Критерии!G200</f>
        <v>0</v>
      </c>
      <c r="B193" s="35">
        <f>Критерии!A194</f>
        <v>0</v>
      </c>
      <c r="C193" s="36">
        <f>Критерии!C194</f>
        <v>0</v>
      </c>
      <c r="D193" t="str">
        <f t="shared" si="5"/>
        <v/>
      </c>
    </row>
    <row r="194" spans="1:4" ht="15" customHeight="1" x14ac:dyDescent="0.25">
      <c r="A194" s="35">
        <f>Критерии!G201</f>
        <v>0</v>
      </c>
      <c r="B194" s="35">
        <f>Критерии!A195</f>
        <v>0</v>
      </c>
      <c r="C194" s="36">
        <f>Критерии!C195</f>
        <v>0</v>
      </c>
      <c r="D194" t="str">
        <f t="shared" si="5"/>
        <v/>
      </c>
    </row>
    <row r="195" spans="1:4" ht="15" customHeight="1" x14ac:dyDescent="0.25">
      <c r="A195" s="35">
        <f>Критерии!G202</f>
        <v>0</v>
      </c>
      <c r="B195" s="35">
        <f>Критерии!A196</f>
        <v>0</v>
      </c>
      <c r="C195" s="36">
        <f>Критерии!C196</f>
        <v>0</v>
      </c>
      <c r="D195" t="str">
        <f t="shared" si="5"/>
        <v/>
      </c>
    </row>
    <row r="196" spans="1:4" ht="15" customHeight="1" x14ac:dyDescent="0.25">
      <c r="A196" s="35">
        <f>Критерии!G203</f>
        <v>0</v>
      </c>
      <c r="B196" s="35">
        <f>Критерии!A197</f>
        <v>0</v>
      </c>
      <c r="C196" s="36">
        <f>Критерии!C197</f>
        <v>0</v>
      </c>
      <c r="D196" t="str">
        <f t="shared" si="5"/>
        <v/>
      </c>
    </row>
    <row r="197" spans="1:4" ht="15" customHeight="1" x14ac:dyDescent="0.25">
      <c r="A197" s="35">
        <f>Критерии!G204</f>
        <v>0</v>
      </c>
      <c r="B197" s="35">
        <f>Критерии!A198</f>
        <v>0</v>
      </c>
      <c r="C197" s="36">
        <f>Критерии!C198</f>
        <v>0</v>
      </c>
      <c r="D197" t="str">
        <f t="shared" si="5"/>
        <v/>
      </c>
    </row>
    <row r="198" spans="1:4" ht="15" customHeight="1" x14ac:dyDescent="0.25">
      <c r="A198" s="35">
        <f>Критерии!G205</f>
        <v>0</v>
      </c>
      <c r="B198" s="35">
        <f>Критерии!A199</f>
        <v>0</v>
      </c>
      <c r="C198" s="36">
        <f>Критерии!C199</f>
        <v>0</v>
      </c>
      <c r="D198" t="str">
        <f t="shared" si="5"/>
        <v/>
      </c>
    </row>
    <row r="199" spans="1:4" ht="15" customHeight="1" x14ac:dyDescent="0.25">
      <c r="A199" s="35">
        <f>Критерии!G206</f>
        <v>0</v>
      </c>
      <c r="B199" s="35">
        <f>Критерии!A200</f>
        <v>0</v>
      </c>
      <c r="C199" s="36">
        <f>Критерии!C200</f>
        <v>0</v>
      </c>
      <c r="D199" t="str">
        <f t="shared" si="5"/>
        <v/>
      </c>
    </row>
    <row r="200" spans="1:4" ht="15" customHeight="1" x14ac:dyDescent="0.25">
      <c r="A200" s="35">
        <f>Критерии!G207</f>
        <v>0</v>
      </c>
      <c r="B200" s="35">
        <f>Критерии!A201</f>
        <v>0</v>
      </c>
      <c r="C200" s="36">
        <f>Критерии!C201</f>
        <v>0</v>
      </c>
      <c r="D200" t="str">
        <f t="shared" si="5"/>
        <v/>
      </c>
    </row>
    <row r="201" spans="1:4" ht="15" customHeight="1" x14ac:dyDescent="0.25">
      <c r="A201" s="35">
        <f>Критерии!G208</f>
        <v>0</v>
      </c>
      <c r="B201" s="35">
        <f>Критерии!A202</f>
        <v>0</v>
      </c>
      <c r="C201" s="36">
        <f>Критерии!C208</f>
        <v>0</v>
      </c>
      <c r="D201" t="str">
        <f t="shared" si="5"/>
        <v/>
      </c>
    </row>
    <row r="202" spans="1:4" ht="15" customHeight="1" x14ac:dyDescent="0.25">
      <c r="A202" s="35">
        <f>Критерии!G209</f>
        <v>0</v>
      </c>
      <c r="B202" s="35">
        <f>Критерии!A203</f>
        <v>0</v>
      </c>
      <c r="C202" s="36">
        <f>Критерии!C209</f>
        <v>0</v>
      </c>
      <c r="D202" t="str">
        <f t="shared" si="5"/>
        <v/>
      </c>
    </row>
    <row r="203" spans="1:4" ht="15" customHeight="1" x14ac:dyDescent="0.25">
      <c r="A203" s="35">
        <f>Критерии!G210</f>
        <v>0</v>
      </c>
      <c r="B203" s="35">
        <f>Критерии!A204</f>
        <v>0</v>
      </c>
      <c r="C203" s="36">
        <f>Критерии!C210</f>
        <v>0</v>
      </c>
      <c r="D203" t="str">
        <f t="shared" si="5"/>
        <v/>
      </c>
    </row>
    <row r="204" spans="1:4" ht="15" customHeight="1" x14ac:dyDescent="0.25">
      <c r="A204" s="35">
        <f>Критерии!G211</f>
        <v>0</v>
      </c>
      <c r="B204" s="35">
        <f>Критерии!A205</f>
        <v>0</v>
      </c>
      <c r="C204" s="36">
        <f>Критерии!C211</f>
        <v>0</v>
      </c>
      <c r="D204" t="str">
        <f t="shared" si="5"/>
        <v/>
      </c>
    </row>
    <row r="205" spans="1:4" ht="15" customHeight="1" x14ac:dyDescent="0.25">
      <c r="A205" s="35">
        <f>Критерии!G212</f>
        <v>0</v>
      </c>
      <c r="B205" s="35">
        <f>Критерии!A206</f>
        <v>0</v>
      </c>
      <c r="C205" s="36">
        <f>Критерии!C212</f>
        <v>0</v>
      </c>
      <c r="D205" t="str">
        <f t="shared" si="5"/>
        <v/>
      </c>
    </row>
    <row r="206" spans="1:4" ht="15" customHeight="1" x14ac:dyDescent="0.25">
      <c r="A206" s="35">
        <f>Критерии!G213</f>
        <v>0</v>
      </c>
      <c r="B206" s="35">
        <f>Критерии!A207</f>
        <v>0</v>
      </c>
      <c r="C206" s="36">
        <f>Критерии!C213</f>
        <v>0</v>
      </c>
      <c r="D206" t="str">
        <f t="shared" si="5"/>
        <v/>
      </c>
    </row>
    <row r="207" spans="1:4" ht="15" customHeight="1" x14ac:dyDescent="0.25">
      <c r="A207" s="35">
        <f>Критерии!G214</f>
        <v>0</v>
      </c>
      <c r="B207" s="35">
        <f>Критерии!A208</f>
        <v>0</v>
      </c>
      <c r="C207" s="36">
        <f>Критерии!C214</f>
        <v>0</v>
      </c>
    </row>
    <row r="208" spans="1:4" ht="15" customHeight="1" x14ac:dyDescent="0.25">
      <c r="A208" s="35">
        <f>Критерии!G215</f>
        <v>0</v>
      </c>
    </row>
    <row r="209" spans="1:1" ht="15" customHeight="1" x14ac:dyDescent="0.25">
      <c r="A209" s="35">
        <f>Критерии!G216</f>
        <v>0</v>
      </c>
    </row>
    <row r="210" spans="1:1" ht="15" customHeight="1" x14ac:dyDescent="0.25">
      <c r="A210" s="35">
        <f>Критерии!G217</f>
        <v>0</v>
      </c>
    </row>
    <row r="211" spans="1:1" ht="15" customHeight="1" x14ac:dyDescent="0.25">
      <c r="A211" s="35">
        <f>Критерии!G218</f>
        <v>0</v>
      </c>
    </row>
    <row r="212" spans="1:1" ht="15" customHeight="1" x14ac:dyDescent="0.25">
      <c r="A212" s="35">
        <f>Критерии!G219</f>
        <v>0</v>
      </c>
    </row>
    <row r="213" spans="1:1" ht="15" customHeight="1" x14ac:dyDescent="0.25">
      <c r="A213" s="35">
        <f>Критерии!G220</f>
        <v>0</v>
      </c>
    </row>
    <row r="214" spans="1:1" ht="15" customHeight="1" x14ac:dyDescent="0.25">
      <c r="A214" s="35">
        <f>Критерии!G221</f>
        <v>0</v>
      </c>
    </row>
    <row r="215" spans="1:1" ht="15" customHeight="1" x14ac:dyDescent="0.25">
      <c r="A215" s="35">
        <f>Критерии!G222</f>
        <v>0</v>
      </c>
    </row>
    <row r="216" spans="1:1" ht="15" customHeight="1" x14ac:dyDescent="0.25">
      <c r="A216" s="35">
        <f>Критерии!G223</f>
        <v>0</v>
      </c>
    </row>
    <row r="217" spans="1:1" ht="15" customHeight="1" x14ac:dyDescent="0.25">
      <c r="A217" s="35">
        <f>Критерии!G224</f>
        <v>0</v>
      </c>
    </row>
    <row r="218" spans="1:1" ht="15" customHeight="1" x14ac:dyDescent="0.25">
      <c r="A218" s="35">
        <f>Критерии!G225</f>
        <v>0</v>
      </c>
    </row>
    <row r="219" spans="1:1" ht="15" customHeight="1" x14ac:dyDescent="0.25">
      <c r="A219" s="35">
        <f>Критерии!G226</f>
        <v>0</v>
      </c>
    </row>
    <row r="220" spans="1:1" ht="15" customHeight="1" x14ac:dyDescent="0.25">
      <c r="A220" s="35">
        <f>Критерии!G227</f>
        <v>0</v>
      </c>
    </row>
    <row r="221" spans="1:1" ht="15" customHeight="1" x14ac:dyDescent="0.25">
      <c r="A221" s="35">
        <f>Критерии!G228</f>
        <v>0</v>
      </c>
    </row>
    <row r="222" spans="1:1" ht="15" customHeight="1" x14ac:dyDescent="0.25">
      <c r="A222" s="35">
        <f>Критерии!G229</f>
        <v>0</v>
      </c>
    </row>
    <row r="223" spans="1:1" ht="15" customHeight="1" x14ac:dyDescent="0.25">
      <c r="A223" s="35">
        <f>Критерии!G230</f>
        <v>0</v>
      </c>
    </row>
    <row r="224" spans="1:1" ht="15" customHeight="1" x14ac:dyDescent="0.25">
      <c r="A224" s="35">
        <f>Критерии!G231</f>
        <v>0</v>
      </c>
    </row>
    <row r="225" spans="1:1" ht="15" customHeight="1" x14ac:dyDescent="0.25">
      <c r="A225" s="35">
        <f>Критерии!G232</f>
        <v>0</v>
      </c>
    </row>
  </sheetData>
  <mergeCells count="5">
    <mergeCell ref="I37:O37"/>
    <mergeCell ref="A1:A2"/>
    <mergeCell ref="B1:B2"/>
    <mergeCell ref="C1:C2"/>
    <mergeCell ref="F19:F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7"/>
  <sheetViews>
    <sheetView tabSelected="1" workbookViewId="0">
      <selection activeCell="C9" sqref="C9"/>
    </sheetView>
  </sheetViews>
  <sheetFormatPr defaultRowHeight="15" x14ac:dyDescent="0.25"/>
  <cols>
    <col min="1" max="1" width="16.28515625" style="3" customWidth="1"/>
    <col min="2" max="2" width="11.85546875" style="3" customWidth="1"/>
    <col min="3" max="3" width="11.140625" style="3" customWidth="1"/>
    <col min="4" max="4" width="13.140625" style="3" customWidth="1"/>
    <col min="5" max="6" width="14" style="3" customWidth="1"/>
    <col min="7" max="7" width="18.85546875" style="3" customWidth="1"/>
    <col min="8" max="8" width="14.7109375" style="3" customWidth="1"/>
    <col min="9" max="9" width="12.28515625" style="3" customWidth="1"/>
    <col min="10" max="10" width="15" style="3" customWidth="1"/>
    <col min="11" max="11" width="15.140625" style="3" customWidth="1"/>
    <col min="12" max="12" width="18" style="3" customWidth="1"/>
    <col min="13" max="14" width="15" style="3" customWidth="1"/>
    <col min="15" max="15" width="11.7109375" style="3" customWidth="1"/>
    <col min="16" max="28" width="9.140625" style="21"/>
    <col min="29" max="16384" width="9.140625" style="3"/>
  </cols>
  <sheetData>
    <row r="1" spans="1:29" s="2" customFormat="1" ht="45" customHeight="1" x14ac:dyDescent="0.25">
      <c r="A1" s="49" t="s">
        <v>0</v>
      </c>
      <c r="B1" s="49" t="s">
        <v>4</v>
      </c>
      <c r="C1" s="49" t="s">
        <v>5</v>
      </c>
      <c r="D1" s="49" t="s">
        <v>14</v>
      </c>
      <c r="E1" s="49" t="s">
        <v>1</v>
      </c>
      <c r="F1" s="49" t="s">
        <v>3</v>
      </c>
      <c r="G1" s="49" t="s">
        <v>2</v>
      </c>
      <c r="H1" s="49" t="s">
        <v>13</v>
      </c>
      <c r="I1" s="49"/>
      <c r="J1" s="49"/>
      <c r="K1" s="49" t="s">
        <v>12</v>
      </c>
      <c r="L1" s="49"/>
      <c r="M1" s="49"/>
      <c r="N1" s="50" t="s">
        <v>11</v>
      </c>
      <c r="O1" s="50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9" s="2" customFormat="1" ht="105" x14ac:dyDescent="0.25">
      <c r="A2" s="49"/>
      <c r="B2" s="49"/>
      <c r="C2" s="49"/>
      <c r="D2" s="49"/>
      <c r="E2" s="49"/>
      <c r="F2" s="49"/>
      <c r="G2" s="49"/>
      <c r="H2" s="13" t="s">
        <v>16</v>
      </c>
      <c r="I2" s="13" t="s">
        <v>17</v>
      </c>
      <c r="J2" s="13" t="s">
        <v>18</v>
      </c>
      <c r="K2" s="13" t="s">
        <v>19</v>
      </c>
      <c r="L2" s="13" t="s">
        <v>20</v>
      </c>
      <c r="M2" s="13" t="s">
        <v>21</v>
      </c>
      <c r="N2" s="18" t="s">
        <v>22</v>
      </c>
      <c r="O2" s="18" t="s">
        <v>23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9" s="16" customFormat="1" ht="42.75" customHeight="1" x14ac:dyDescent="0.25">
      <c r="A3" s="31" t="s">
        <v>24</v>
      </c>
      <c r="B3" s="32"/>
      <c r="C3" s="33"/>
      <c r="D3" s="32" t="s">
        <v>30</v>
      </c>
      <c r="E3" s="32" t="s">
        <v>31</v>
      </c>
      <c r="F3" s="32" t="s">
        <v>32</v>
      </c>
      <c r="G3" s="33" t="s">
        <v>15</v>
      </c>
      <c r="H3" s="32" t="s">
        <v>33</v>
      </c>
      <c r="I3" s="32" t="s">
        <v>33</v>
      </c>
      <c r="J3" s="32" t="s">
        <v>33</v>
      </c>
      <c r="K3" s="32" t="s">
        <v>33</v>
      </c>
      <c r="L3" s="32" t="s">
        <v>33</v>
      </c>
      <c r="M3" s="32" t="s">
        <v>33</v>
      </c>
      <c r="N3" s="32" t="s">
        <v>33</v>
      </c>
      <c r="O3" s="32" t="s">
        <v>33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2"/>
    </row>
    <row r="4" spans="1:29" s="20" customFormat="1" x14ac:dyDescent="0.25">
      <c r="A4" s="25" t="s">
        <v>6</v>
      </c>
      <c r="C4" s="17">
        <v>49000</v>
      </c>
      <c r="G4" s="17" t="s">
        <v>15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3"/>
    </row>
    <row r="5" spans="1:29" s="16" customFormat="1" x14ac:dyDescent="0.25">
      <c r="A5" s="24" t="s">
        <v>7</v>
      </c>
      <c r="C5" s="15">
        <v>40000</v>
      </c>
      <c r="G5" s="14" t="s">
        <v>15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2"/>
    </row>
    <row r="6" spans="1:29" s="20" customFormat="1" ht="30" x14ac:dyDescent="0.25">
      <c r="A6" s="25" t="s">
        <v>10</v>
      </c>
      <c r="C6" s="17">
        <v>55000</v>
      </c>
      <c r="G6" s="17" t="s">
        <v>15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3"/>
    </row>
    <row r="7" spans="1:29" s="16" customFormat="1" x14ac:dyDescent="0.25">
      <c r="A7" s="24" t="s">
        <v>8</v>
      </c>
      <c r="C7" s="15">
        <v>51000</v>
      </c>
      <c r="G7" s="14" t="s">
        <v>15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2"/>
    </row>
    <row r="8" spans="1:29" s="20" customFormat="1" x14ac:dyDescent="0.25">
      <c r="A8" s="25" t="s">
        <v>9</v>
      </c>
      <c r="C8" s="17">
        <v>68000</v>
      </c>
      <c r="G8" s="17" t="s">
        <v>15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3"/>
    </row>
    <row r="9" spans="1:29" s="16" customFormat="1" x14ac:dyDescent="0.25">
      <c r="A9" s="24"/>
      <c r="C9" s="15"/>
      <c r="G9" s="14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2"/>
    </row>
    <row r="10" spans="1:29" s="20" customFormat="1" x14ac:dyDescent="0.25">
      <c r="A10" s="25"/>
      <c r="C10" s="17"/>
      <c r="G10" s="17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3"/>
    </row>
    <row r="11" spans="1:29" s="16" customFormat="1" x14ac:dyDescent="0.25">
      <c r="A11" s="24"/>
      <c r="C11" s="15"/>
      <c r="G11" s="14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2"/>
    </row>
    <row r="12" spans="1:29" s="20" customFormat="1" x14ac:dyDescent="0.25">
      <c r="A12" s="25"/>
      <c r="C12" s="17"/>
      <c r="G12" s="17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3"/>
    </row>
    <row r="13" spans="1:29" s="16" customFormat="1" x14ac:dyDescent="0.25">
      <c r="A13" s="24"/>
      <c r="C13" s="15"/>
      <c r="G13" s="14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2"/>
    </row>
    <row r="14" spans="1:29" s="20" customFormat="1" x14ac:dyDescent="0.25">
      <c r="A14" s="25"/>
      <c r="C14" s="17"/>
      <c r="G14" s="17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3"/>
    </row>
    <row r="15" spans="1:29" s="16" customFormat="1" x14ac:dyDescent="0.25">
      <c r="A15" s="24"/>
      <c r="C15" s="15"/>
      <c r="G15" s="14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2"/>
    </row>
    <row r="16" spans="1:29" s="20" customFormat="1" x14ac:dyDescent="0.25">
      <c r="A16" s="25"/>
      <c r="C16" s="17"/>
      <c r="G16" s="17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3"/>
    </row>
    <row r="17" spans="1:29" s="16" customFormat="1" x14ac:dyDescent="0.25">
      <c r="A17" s="24"/>
      <c r="C17" s="15"/>
      <c r="G17" s="14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2"/>
    </row>
    <row r="18" spans="1:29" s="20" customFormat="1" x14ac:dyDescent="0.25">
      <c r="A18" s="25"/>
      <c r="C18" s="17"/>
      <c r="G18" s="17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3"/>
    </row>
    <row r="19" spans="1:29" s="16" customFormat="1" x14ac:dyDescent="0.25">
      <c r="A19" s="24"/>
      <c r="C19" s="15"/>
      <c r="G19" s="14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2"/>
    </row>
    <row r="20" spans="1:29" s="20" customFormat="1" x14ac:dyDescent="0.25">
      <c r="A20" s="25"/>
      <c r="C20" s="17"/>
      <c r="G20" s="17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3"/>
    </row>
    <row r="21" spans="1:29" s="16" customFormat="1" x14ac:dyDescent="0.25">
      <c r="A21" s="24"/>
      <c r="C21" s="15"/>
      <c r="G21" s="14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2"/>
    </row>
    <row r="22" spans="1:29" s="20" customFormat="1" x14ac:dyDescent="0.25">
      <c r="A22" s="25"/>
      <c r="C22" s="17"/>
      <c r="G22" s="17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3"/>
    </row>
    <row r="23" spans="1:29" s="16" customFormat="1" x14ac:dyDescent="0.25">
      <c r="A23" s="24"/>
      <c r="C23" s="15"/>
      <c r="G23" s="14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2"/>
    </row>
    <row r="24" spans="1:29" s="20" customFormat="1" x14ac:dyDescent="0.25">
      <c r="A24" s="25"/>
      <c r="C24" s="17"/>
      <c r="G24" s="17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3"/>
    </row>
    <row r="25" spans="1:29" s="16" customFormat="1" x14ac:dyDescent="0.25">
      <c r="A25" s="24"/>
      <c r="C25" s="15"/>
      <c r="G25" s="14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2"/>
    </row>
    <row r="26" spans="1:29" s="20" customFormat="1" x14ac:dyDescent="0.25">
      <c r="A26" s="25"/>
      <c r="C26" s="17"/>
      <c r="G26" s="17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3"/>
    </row>
    <row r="27" spans="1:29" s="16" customFormat="1" x14ac:dyDescent="0.25">
      <c r="A27" s="24"/>
      <c r="C27" s="15"/>
      <c r="G27" s="14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2"/>
    </row>
    <row r="28" spans="1:29" s="20" customFormat="1" x14ac:dyDescent="0.25">
      <c r="A28" s="25"/>
      <c r="C28" s="17"/>
      <c r="G28" s="17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3"/>
    </row>
    <row r="29" spans="1:29" s="16" customFormat="1" x14ac:dyDescent="0.25">
      <c r="A29" s="24"/>
      <c r="C29" s="15"/>
      <c r="G29" s="14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2"/>
    </row>
    <row r="30" spans="1:29" s="20" customFormat="1" x14ac:dyDescent="0.25">
      <c r="A30" s="25"/>
      <c r="C30" s="17"/>
      <c r="G30" s="17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3"/>
    </row>
    <row r="31" spans="1:29" s="16" customFormat="1" x14ac:dyDescent="0.25">
      <c r="A31" s="24"/>
      <c r="C31" s="15"/>
      <c r="G31" s="14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2"/>
    </row>
    <row r="32" spans="1:29" s="20" customFormat="1" x14ac:dyDescent="0.25">
      <c r="A32" s="25"/>
      <c r="C32" s="17"/>
      <c r="G32" s="17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3"/>
    </row>
    <row r="33" spans="1:29" s="16" customFormat="1" x14ac:dyDescent="0.25">
      <c r="A33" s="24"/>
      <c r="C33" s="15"/>
      <c r="G33" s="14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2"/>
    </row>
    <row r="34" spans="1:29" s="20" customFormat="1" x14ac:dyDescent="0.25">
      <c r="A34" s="25"/>
      <c r="C34" s="17"/>
      <c r="G34" s="17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3"/>
    </row>
    <row r="35" spans="1:29" s="16" customFormat="1" x14ac:dyDescent="0.25">
      <c r="A35" s="24"/>
      <c r="C35" s="15"/>
      <c r="G35" s="14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2"/>
    </row>
    <row r="36" spans="1:29" s="20" customFormat="1" x14ac:dyDescent="0.25">
      <c r="A36" s="25"/>
      <c r="C36" s="17"/>
      <c r="G36" s="17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3"/>
    </row>
    <row r="37" spans="1:29" s="16" customFormat="1" x14ac:dyDescent="0.25">
      <c r="A37" s="24"/>
      <c r="C37" s="15"/>
      <c r="G37" s="14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2"/>
    </row>
    <row r="38" spans="1:29" s="20" customFormat="1" x14ac:dyDescent="0.25">
      <c r="A38" s="25"/>
      <c r="C38" s="17"/>
      <c r="G38" s="17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3"/>
    </row>
    <row r="39" spans="1:29" s="16" customFormat="1" x14ac:dyDescent="0.25">
      <c r="A39" s="24"/>
      <c r="G39" s="14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2"/>
    </row>
    <row r="40" spans="1:29" s="20" customFormat="1" x14ac:dyDescent="0.25">
      <c r="A40" s="25"/>
      <c r="C40" s="17"/>
      <c r="G40" s="17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3"/>
    </row>
    <row r="41" spans="1:29" s="16" customFormat="1" x14ac:dyDescent="0.25">
      <c r="A41" s="24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2"/>
    </row>
    <row r="42" spans="1:29" s="20" customFormat="1" x14ac:dyDescent="0.25">
      <c r="A42" s="25"/>
      <c r="C42" s="17"/>
      <c r="G42" s="17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3"/>
    </row>
    <row r="43" spans="1:29" s="16" customFormat="1" x14ac:dyDescent="0.25">
      <c r="A43" s="24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2"/>
    </row>
    <row r="44" spans="1:29" s="20" customFormat="1" x14ac:dyDescent="0.25">
      <c r="A44" s="25"/>
      <c r="C44" s="17"/>
      <c r="G44" s="17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3"/>
    </row>
    <row r="45" spans="1:29" s="16" customFormat="1" x14ac:dyDescent="0.25">
      <c r="A45" s="24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2"/>
    </row>
    <row r="46" spans="1:29" s="20" customFormat="1" x14ac:dyDescent="0.25">
      <c r="A46" s="25"/>
      <c r="C46" s="17"/>
      <c r="G46" s="17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3"/>
    </row>
    <row r="47" spans="1:29" s="16" customFormat="1" x14ac:dyDescent="0.25">
      <c r="A47" s="24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2"/>
    </row>
    <row r="48" spans="1:29" s="20" customFormat="1" x14ac:dyDescent="0.25">
      <c r="A48" s="25"/>
      <c r="C48" s="17"/>
      <c r="G48" s="17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3"/>
    </row>
    <row r="49" spans="1:29" s="16" customFormat="1" x14ac:dyDescent="0.25">
      <c r="A49" s="24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2"/>
    </row>
    <row r="50" spans="1:29" s="20" customFormat="1" x14ac:dyDescent="0.25">
      <c r="A50" s="25"/>
      <c r="C50" s="17"/>
      <c r="G50" s="17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3"/>
    </row>
    <row r="51" spans="1:29" s="16" customFormat="1" x14ac:dyDescent="0.25">
      <c r="A51" s="24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2"/>
    </row>
    <row r="52" spans="1:29" s="20" customFormat="1" x14ac:dyDescent="0.25">
      <c r="A52" s="25"/>
      <c r="C52" s="17"/>
      <c r="G52" s="17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3"/>
    </row>
    <row r="53" spans="1:29" s="16" customFormat="1" x14ac:dyDescent="0.25">
      <c r="A53" s="24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2"/>
    </row>
    <row r="54" spans="1:29" s="20" customFormat="1" x14ac:dyDescent="0.25">
      <c r="A54" s="25"/>
      <c r="C54" s="17"/>
      <c r="G54" s="17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3"/>
    </row>
    <row r="55" spans="1:29" s="16" customFormat="1" x14ac:dyDescent="0.25">
      <c r="A55" s="24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2"/>
    </row>
    <row r="56" spans="1:29" s="20" customFormat="1" x14ac:dyDescent="0.25">
      <c r="A56" s="25"/>
      <c r="C56" s="17"/>
      <c r="G56" s="17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3"/>
    </row>
    <row r="57" spans="1:29" s="16" customFormat="1" x14ac:dyDescent="0.25">
      <c r="A57" s="24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2"/>
    </row>
    <row r="58" spans="1:29" s="20" customFormat="1" x14ac:dyDescent="0.25">
      <c r="A58" s="25"/>
      <c r="C58" s="17"/>
      <c r="G58" s="17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3"/>
    </row>
    <row r="59" spans="1:29" s="16" customFormat="1" x14ac:dyDescent="0.25">
      <c r="A59" s="24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2"/>
    </row>
    <row r="60" spans="1:29" s="20" customFormat="1" x14ac:dyDescent="0.25">
      <c r="A60" s="25"/>
      <c r="C60" s="17"/>
      <c r="G60" s="17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3"/>
    </row>
    <row r="61" spans="1:29" s="16" customFormat="1" x14ac:dyDescent="0.25">
      <c r="A61" s="24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2"/>
    </row>
    <row r="62" spans="1:29" s="20" customFormat="1" x14ac:dyDescent="0.25">
      <c r="A62" s="25"/>
      <c r="C62" s="17"/>
      <c r="G62" s="17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3"/>
    </row>
    <row r="63" spans="1:29" s="16" customFormat="1" x14ac:dyDescent="0.25">
      <c r="A63" s="24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2"/>
    </row>
    <row r="64" spans="1:29" s="20" customFormat="1" x14ac:dyDescent="0.25">
      <c r="A64" s="25"/>
      <c r="C64" s="17"/>
      <c r="G64" s="17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3"/>
    </row>
    <row r="65" spans="1:29" s="16" customFormat="1" x14ac:dyDescent="0.25">
      <c r="A65" s="24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2"/>
    </row>
    <row r="66" spans="1:29" s="20" customFormat="1" x14ac:dyDescent="0.25">
      <c r="A66" s="25"/>
      <c r="C66" s="17"/>
      <c r="G66" s="17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3"/>
    </row>
    <row r="67" spans="1:29" s="16" customFormat="1" x14ac:dyDescent="0.25">
      <c r="A67" s="24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2"/>
    </row>
    <row r="68" spans="1:29" x14ac:dyDescent="0.25">
      <c r="A68" s="26"/>
    </row>
    <row r="69" spans="1:29" x14ac:dyDescent="0.25">
      <c r="A69" s="26"/>
    </row>
    <row r="70" spans="1:29" x14ac:dyDescent="0.25">
      <c r="A70" s="26"/>
    </row>
    <row r="71" spans="1:29" x14ac:dyDescent="0.25">
      <c r="A71" s="26"/>
    </row>
    <row r="72" spans="1:29" x14ac:dyDescent="0.25">
      <c r="A72" s="26"/>
    </row>
    <row r="73" spans="1:29" x14ac:dyDescent="0.25">
      <c r="A73" s="26"/>
    </row>
    <row r="74" spans="1:29" x14ac:dyDescent="0.25">
      <c r="A74" s="26"/>
    </row>
    <row r="75" spans="1:29" x14ac:dyDescent="0.25">
      <c r="A75" s="26"/>
    </row>
    <row r="76" spans="1:29" x14ac:dyDescent="0.25">
      <c r="A76" s="26"/>
    </row>
    <row r="77" spans="1:29" x14ac:dyDescent="0.25">
      <c r="A77" s="26"/>
    </row>
    <row r="78" spans="1:29" x14ac:dyDescent="0.25">
      <c r="A78" s="26"/>
    </row>
    <row r="79" spans="1:29" x14ac:dyDescent="0.25">
      <c r="A79" s="26"/>
    </row>
    <row r="80" spans="1:29" x14ac:dyDescent="0.25">
      <c r="A80" s="26"/>
    </row>
    <row r="81" spans="1:1" x14ac:dyDescent="0.25">
      <c r="A81" s="26"/>
    </row>
    <row r="82" spans="1:1" x14ac:dyDescent="0.25">
      <c r="A82" s="26"/>
    </row>
    <row r="83" spans="1:1" x14ac:dyDescent="0.25">
      <c r="A83" s="26"/>
    </row>
    <row r="84" spans="1:1" x14ac:dyDescent="0.25">
      <c r="A84" s="26"/>
    </row>
    <row r="85" spans="1:1" x14ac:dyDescent="0.25">
      <c r="A85" s="26"/>
    </row>
    <row r="86" spans="1:1" x14ac:dyDescent="0.25">
      <c r="A86" s="26"/>
    </row>
    <row r="87" spans="1:1" x14ac:dyDescent="0.25">
      <c r="A87" s="26"/>
    </row>
    <row r="88" spans="1:1" x14ac:dyDescent="0.25">
      <c r="A88" s="26"/>
    </row>
    <row r="89" spans="1:1" x14ac:dyDescent="0.25">
      <c r="A89" s="26"/>
    </row>
    <row r="90" spans="1:1" x14ac:dyDescent="0.25">
      <c r="A90" s="26"/>
    </row>
    <row r="91" spans="1:1" x14ac:dyDescent="0.25">
      <c r="A91" s="26"/>
    </row>
    <row r="92" spans="1:1" x14ac:dyDescent="0.25">
      <c r="A92" s="26"/>
    </row>
    <row r="93" spans="1:1" x14ac:dyDescent="0.25">
      <c r="A93" s="26"/>
    </row>
    <row r="94" spans="1:1" x14ac:dyDescent="0.25">
      <c r="A94" s="26"/>
    </row>
    <row r="95" spans="1:1" x14ac:dyDescent="0.25">
      <c r="A95" s="26"/>
    </row>
    <row r="96" spans="1:1" x14ac:dyDescent="0.25">
      <c r="A96" s="26"/>
    </row>
    <row r="97" spans="1:1" x14ac:dyDescent="0.25">
      <c r="A97" s="26"/>
    </row>
    <row r="98" spans="1:1" x14ac:dyDescent="0.25">
      <c r="A98" s="26"/>
    </row>
    <row r="99" spans="1:1" x14ac:dyDescent="0.25">
      <c r="A99" s="26"/>
    </row>
    <row r="100" spans="1:1" x14ac:dyDescent="0.25">
      <c r="A100" s="26"/>
    </row>
    <row r="101" spans="1:1" x14ac:dyDescent="0.25">
      <c r="A101" s="26"/>
    </row>
    <row r="102" spans="1:1" x14ac:dyDescent="0.25">
      <c r="A102" s="26"/>
    </row>
    <row r="103" spans="1:1" x14ac:dyDescent="0.25">
      <c r="A103" s="26"/>
    </row>
    <row r="104" spans="1:1" x14ac:dyDescent="0.25">
      <c r="A104" s="26"/>
    </row>
    <row r="105" spans="1:1" x14ac:dyDescent="0.25">
      <c r="A105" s="26"/>
    </row>
    <row r="106" spans="1:1" x14ac:dyDescent="0.25">
      <c r="A106" s="26"/>
    </row>
    <row r="107" spans="1:1" x14ac:dyDescent="0.25">
      <c r="A107" s="26"/>
    </row>
  </sheetData>
  <mergeCells count="10">
    <mergeCell ref="N1:O1"/>
    <mergeCell ref="K1:M1"/>
    <mergeCell ref="G1:G2"/>
    <mergeCell ref="F1:F2"/>
    <mergeCell ref="E1:E2"/>
    <mergeCell ref="D1:D2"/>
    <mergeCell ref="C1:C2"/>
    <mergeCell ref="B1:B2"/>
    <mergeCell ref="A1:A2"/>
    <mergeCell ref="H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Анализ</vt:lpstr>
      <vt:lpstr>Критерии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Kuznetsova</dc:creator>
  <cp:lastModifiedBy>Valentina Kuznetsova</cp:lastModifiedBy>
  <dcterms:created xsi:type="dcterms:W3CDTF">2018-12-12T06:55:25Z</dcterms:created>
  <dcterms:modified xsi:type="dcterms:W3CDTF">2019-01-16T07:12:01Z</dcterms:modified>
</cp:coreProperties>
</file>